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1-06-30_TFI-KI\"/>
    </mc:Choice>
  </mc:AlternateContent>
  <xr:revisionPtr revIDLastSave="0" documentId="13_ncr:1_{6A8976B9-0F58-4D50-A7B0-513F85760970}" xr6:coauthVersionLast="36" xr6:coauthVersionMax="36" xr10:uidLastSave="{00000000-0000-0000-0000-000000000000}"/>
  <workbookProtection workbookPassword="CA29" lockStructure="1"/>
  <bookViews>
    <workbookView xWindow="0" yWindow="0" windowWidth="23040" windowHeight="9060" activeTab="5"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Bilješke!$A$1:$G$185</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calcMode="manual"/>
</workbook>
</file>

<file path=xl/calcChain.xml><?xml version="1.0" encoding="utf-8"?>
<calcChain xmlns="http://schemas.openxmlformats.org/spreadsheetml/2006/main">
  <c r="C160" i="24" l="1"/>
  <c r="B160" i="24"/>
  <c r="C148" i="24"/>
  <c r="B148" i="24"/>
  <c r="C136" i="24"/>
  <c r="B136" i="24"/>
  <c r="C128" i="24"/>
  <c r="B128" i="24"/>
  <c r="E90" i="24"/>
  <c r="D90" i="24"/>
  <c r="C90" i="24"/>
  <c r="B90" i="24"/>
  <c r="E82" i="24"/>
  <c r="D82" i="24"/>
  <c r="C82" i="24"/>
  <c r="B82" i="24"/>
  <c r="E74" i="24"/>
  <c r="D74" i="24"/>
  <c r="C74" i="24"/>
  <c r="B74" i="24"/>
  <c r="E66" i="24"/>
  <c r="D66" i="24"/>
  <c r="C66" i="24"/>
  <c r="B66" i="24"/>
  <c r="E58" i="24"/>
  <c r="D58" i="24"/>
  <c r="C58" i="24"/>
  <c r="B58" i="24"/>
  <c r="E47" i="24"/>
  <c r="D47" i="24"/>
  <c r="C47" i="24"/>
  <c r="B47" i="24"/>
  <c r="E36" i="24"/>
  <c r="D36" i="24"/>
  <c r="C36" i="24"/>
  <c r="B36" i="24"/>
  <c r="E26" i="24"/>
  <c r="D26" i="24"/>
  <c r="C26" i="24"/>
  <c r="B26" i="24"/>
  <c r="I51" i="21" l="1"/>
  <c r="I38" i="19" l="1"/>
  <c r="J38" i="19"/>
  <c r="K38" i="19"/>
  <c r="H38" i="19"/>
  <c r="I23" i="19"/>
  <c r="J23" i="19"/>
  <c r="K23" i="19"/>
  <c r="H23" i="19"/>
  <c r="H35" i="19" l="1"/>
  <c r="H37" i="19" s="1"/>
  <c r="K35" i="19"/>
  <c r="K37" i="19" s="1"/>
  <c r="J35" i="19"/>
  <c r="J37" i="19" s="1"/>
  <c r="I35" i="19"/>
  <c r="I37" i="19" s="1"/>
  <c r="I41" i="19" s="1"/>
  <c r="I45" i="19" s="1"/>
  <c r="R8" i="22"/>
  <c r="E9" i="22"/>
  <c r="E26" i="22" s="1"/>
  <c r="I59" i="21"/>
  <c r="H51" i="21"/>
  <c r="H44" i="21"/>
  <c r="I59" i="19"/>
  <c r="I47" i="19"/>
  <c r="H77" i="18"/>
  <c r="H52" i="18"/>
  <c r="H48" i="18"/>
  <c r="H42" i="18"/>
  <c r="H29" i="18"/>
  <c r="H25" i="18"/>
  <c r="H22" i="18"/>
  <c r="H13" i="18"/>
  <c r="H18" i="18"/>
  <c r="H9" i="18"/>
  <c r="I25" i="18"/>
  <c r="I22" i="18"/>
  <c r="I18" i="18"/>
  <c r="I13" i="18"/>
  <c r="H40" i="18" l="1"/>
  <c r="H63" i="18"/>
  <c r="H78" i="18" s="1"/>
  <c r="I46" i="19"/>
  <c r="I68" i="19" s="1"/>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9" i="19"/>
  <c r="J59" i="19"/>
  <c r="H59" i="19"/>
  <c r="K47" i="19"/>
  <c r="J47" i="19"/>
  <c r="H47" i="19"/>
  <c r="K41" i="19"/>
  <c r="K45" i="19" s="1"/>
  <c r="J41" i="19"/>
  <c r="J45" i="19" s="1"/>
  <c r="H41" i="19"/>
  <c r="H45" i="19" s="1"/>
  <c r="I77" i="18"/>
  <c r="I42" i="18"/>
  <c r="I48" i="18"/>
  <c r="I52" i="18"/>
  <c r="I9" i="18"/>
  <c r="I29" i="18"/>
  <c r="J46" i="19" l="1"/>
  <c r="J68" i="19" s="1"/>
  <c r="K46" i="19"/>
  <c r="K68" i="19" s="1"/>
  <c r="I40" i="18"/>
  <c r="I63" i="18"/>
  <c r="I78" i="18" s="1"/>
  <c r="H46" i="19"/>
  <c r="H68" i="19" s="1"/>
  <c r="R26" i="22"/>
  <c r="R9" i="22"/>
</calcChain>
</file>

<file path=xl/sharedStrings.xml><?xml version="1.0" encoding="utf-8"?>
<sst xmlns="http://schemas.openxmlformats.org/spreadsheetml/2006/main" count="526" uniqueCount="387">
  <si>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</si>
  <si>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</si>
  <si>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</si>
  <si>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</si>
  <si>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</si>
  <si>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</si>
  <si>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</si>
  <si>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</si>
  <si>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</si>
  <si>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</si>
  <si>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</si>
  <si>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</si>
  <si>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</si>
  <si>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</si>
  <si>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</si>
  <si>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</si>
  <si>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</si>
  <si>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</si>
  <si>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</si>
  <si>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</si>
  <si>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</si>
  <si>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</si>
  <si>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</si>
  <si>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</si>
  <si>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</si>
  <si>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</si>
  <si>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</si>
  <si>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</si>
  <si>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</si>
  <si>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</si>
  <si>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</si>
  <si>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</si>
  <si>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</si>
  <si>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</si>
  <si>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</si>
  <si>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</si>
  <si>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</si>
  <si>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</si>
  <si>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</si>
  <si>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</si>
  <si>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</si>
  <si>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</si>
  <si>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</si>
  <si>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</si>
  <si>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</si>
  <si>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</si>
  <si>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</si>
  <si>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</si>
  <si>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</si>
  <si>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</si>
  <si>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</si>
  <si>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</si>
  <si>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</si>
  <si>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</si>
  <si>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</si>
  <si>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</si>
  <si>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</si>
  <si>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</si>
  <si>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</si>
  <si>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</si>
  <si>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</si>
  <si>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</si>
  <si>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</si>
  <si>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</si>
  <si>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</si>
  <si>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</si>
  <si>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</si>
  <si>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</si>
  <si>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</si>
  <si>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</si>
  <si>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</si>
  <si>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</si>
  <si>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</si>
  <si>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</si>
  <si>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</si>
  <si>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</si>
  <si>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</si>
  <si>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</si>
  <si>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</si>
  <si>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</si>
  <si>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</si>
  <si>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</si>
  <si>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</si>
  <si>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</si>
  <si>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</si>
  <si>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</si>
  <si>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</si>
  <si>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</si>
  <si>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</si>
  <si>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</si>
  <si>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</si>
  <si>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</si>
  <si>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</si>
  <si>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</si>
  <si>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</si>
  <si>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</si>
  <si>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</si>
  <si>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</si>
  <si>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</si>
  <si>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</si>
  <si>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(Porezni rashodi ili ( – ) prihodi povezani s dobiti ili gubitkom iz poslovanja koje će se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</si>
  <si>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</si>
  <si>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</si>
  <si>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</si>
  <si>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</si>
  <si>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</si>
  <si>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</si>
  <si>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</si>
  <si>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</si>
  <si>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</si>
  <si>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</si>
  <si>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</si>
  <si>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</si>
  <si>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</si>
  <si>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</si>
  <si>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</si>
  <si>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</si>
  <si>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</si>
  <si>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</si>
  <si>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</si>
  <si>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</si>
  <si>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</si>
  <si>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</si>
  <si>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</si>
  <si>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</si>
  <si>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</si>
  <si>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</si>
  <si>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</si>
  <si>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</si>
  <si>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</si>
  <si>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</si>
  <si>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</si>
  <si>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</si>
  <si>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</si>
  <si>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</si>
  <si>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</si>
  <si>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</si>
  <si>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</si>
  <si>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</si>
  <si>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</si>
  <si>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</si>
  <si>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</si>
  <si>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</si>
  <si>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</si>
  <si>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</si>
  <si>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</si>
  <si>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</si>
  <si>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</si>
  <si>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</si>
  <si>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</si>
  <si>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</si>
  <si>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</si>
  <si>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</si>
  <si>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</si>
  <si>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</si>
  <si>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</si>
  <si>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</si>
  <si>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</si>
  <si>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</si>
  <si>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</si>
  <si>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</si>
  <si>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</si>
  <si>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</si>
  <si>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</si>
  <si>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</si>
  <si>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</si>
  <si>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</si>
  <si>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</si>
  <si>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</si>
  <si>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</si>
  <si>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</si>
  <si>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</si>
  <si>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</si>
  <si>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</si>
  <si>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</si>
  <si>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</si>
  <si>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</si>
  <si>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</si>
  <si>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</si>
  <si>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</si>
  <si>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</si>
  <si>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</si>
  <si>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</si>
  <si>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</si>
  <si>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</si>
  <si>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</si>
  <si>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</si>
  <si>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</si>
  <si>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</si>
  <si>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</si>
  <si>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</si>
  <si>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</si>
  <si>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</si>
  <si>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</si>
  <si>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</si>
  <si>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</si>
  <si>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</si>
  <si>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</si>
  <si>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</si>
  <si>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</si>
  <si>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</si>
  <si>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</si>
  <si>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</si>
  <si>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</si>
  <si>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</si>
  <si>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</si>
  <si>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</si>
  <si>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</si>
  <si>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</si>
  <si>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</si>
  <si>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</si>
  <si>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</si>
  <si>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</si>
  <si>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</si>
  <si>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</si>
  <si>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</si>
  <si>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</si>
  <si>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</si>
  <si>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</si>
  <si>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</si>
  <si>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</si>
  <si>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</si>
  <si>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</si>
  <si>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</si>
  <si>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</si>
  <si>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</si>
  <si>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</si>
  <si>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</si>
  <si>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</si>
  <si>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</si>
  <si>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</si>
  <si>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</si>
  <si>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</si>
  <si>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</si>
  <si>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</si>
  <si>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</si>
  <si>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</si>
  <si>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</si>
  <si>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</si>
  <si>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</si>
  <si>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</si>
  <si>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</si>
  <si>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</si>
  <si>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</si>
  <si>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</si>
  <si>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</si>
  <si>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</si>
  <si>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</si>
  <si>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</si>
  <si>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</si>
  <si>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</si>
  <si>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</si>
  <si>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</si>
  <si>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</si>
  <si>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</si>
  <si>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</si>
  <si>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</si>
  <si>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</si>
  <si>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</si>
  <si>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</si>
  <si>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</si>
  <si>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</si>
  <si>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</si>
  <si>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</si>
  <si>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</si>
  <si>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</si>
  <si>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</si>
  <si>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</si>
  <si>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</si>
  <si>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Dobit ili ( – ) gubitak nakon oporezivanja iz poslovanja koje će se nastaviti (28. – 29.)</t>
  </si>
  <si>
    <t>Dobit ili ( – ) gubitak nakon oporezivanja iz poslovanja koje se neće nastaviti (32. – 33.)</t>
  </si>
  <si>
    <t>Dobit ili ( – ) gubitak tekuće godine (30. + 31.; 35. + 36.)</t>
  </si>
  <si>
    <t>Ostala sveobuhvatna dobit (39. + 51.)</t>
  </si>
  <si>
    <t xml:space="preserve"> Stavke koje neće biti reklasificirane u dobit ili gubitak (od 40. do 46. + 49. + 50.)</t>
  </si>
  <si>
    <t>Stavke koje je moguće reklasificirati u dobit ili gubitak (od 52. do 59.)</t>
  </si>
  <si>
    <t>Ukupna sveobuhvatna dobit tekuće godine (37. + 38.; 61. + 62.)</t>
  </si>
  <si>
    <t>Dobit ili ( – ) gubitak prije oporezivanja iz poslovanja koje će se nastaviti (16. - 17. – 18. – 19. + 20. – od 21. do 24. + od 25. do 27.)</t>
  </si>
  <si>
    <r>
      <t>Dobici ili ( – ) gubici od računovodstva zaštite vlasničkih instrumenata mjerenih po fer vrijednosti kroz ostalu sveobuhvatnu dobit</t>
    </r>
    <r>
      <rPr>
        <sz val="8"/>
        <rFont val="Arial"/>
        <family val="2"/>
        <charset val="238"/>
      </rPr>
      <t xml:space="preserve">        </t>
    </r>
  </si>
  <si>
    <r>
      <t>Promjene fer vrijednosti vlasničkih instrumenata mjerenih po fer vrijednosti kroz ostalu sveobuhvatnu dobit [zaštićena stavka]</t>
    </r>
    <r>
      <rPr>
        <sz val="8"/>
        <rFont val="Arial"/>
        <family val="2"/>
        <charset val="238"/>
      </rPr>
      <t xml:space="preserve">        </t>
    </r>
  </si>
  <si>
    <r>
      <t>Promjene fer vrijednosti vlasničkih instrumenata mjerenih po fer vrijednosti kroz ostalu sveobuhvatnu dobit [instrument zaštite]</t>
    </r>
    <r>
      <rPr>
        <sz val="8"/>
        <rFont val="Arial"/>
        <family val="2"/>
        <charset val="238"/>
      </rPr>
      <t xml:space="preserve">        </t>
    </r>
  </si>
  <si>
    <r>
      <t>Promjene fer vrijednosti financijskih obveza mjerenih po fer vrijednosti kroz dobit ili gubitak koje se pripisuju promjenama u kreditnom riziku</t>
    </r>
    <r>
      <rPr>
        <sz val="8"/>
        <rFont val="Arial"/>
        <family val="2"/>
        <charset val="238"/>
      </rPr>
      <t xml:space="preserve">        </t>
    </r>
  </si>
  <si>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</si>
  <si>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</si>
  <si>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</si>
  <si>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</si>
  <si>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</si>
  <si>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</si>
  <si>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</si>
  <si>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</si>
  <si>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</si>
  <si>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</si>
  <si>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</si>
  <si>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</si>
  <si>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</si>
  <si>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</si>
  <si>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</si>
  <si>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za razdoblje od 01.01.2021</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</si>
  <si>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</si>
  <si>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</si>
  <si>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</si>
  <si>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</si>
  <si>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</si>
  <si>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</si>
  <si>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</si>
  <si>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</si>
  <si>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</si>
  <si>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</si>
  <si>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</si>
  <si>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</si>
  <si>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</si>
  <si>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</si>
  <si>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</si>
  <si>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</si>
  <si>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</si>
  <si>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</si>
  <si>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</si>
  <si>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</si>
  <si>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</si>
  <si>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</si>
  <si>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</si>
  <si>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</si>
  <si>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</si>
  <si>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</si>
  <si>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</si>
  <si>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</si>
  <si>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</si>
  <si>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</si>
  <si>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</si>
  <si>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</si>
  <si>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</si>
  <si>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</si>
  <si>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</si>
  <si>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</si>
  <si>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017</t>
  </si>
  <si>
    <t>(Rashodi za zaposlenike)</t>
  </si>
  <si>
    <t>(Ostali administrativni rashodi)</t>
  </si>
  <si>
    <t>Amortizacija</t>
  </si>
  <si>
    <t>AOP oznaka 019</t>
  </si>
  <si>
    <t>Nekretnine, postrojenja i oprema</t>
  </si>
  <si>
    <t>Ostala nematerijalna imovina</t>
  </si>
  <si>
    <t>Umanjenje vrijednosti ili (-) ukidanje umanjenja vrijednosti po financijskoj imovini koja se ne mjeri po fer vrijednosti kroz dobit ili gubitak</t>
  </si>
  <si>
    <t>AOP oznaka 022</t>
  </si>
  <si>
    <t>(Financijska imovina po fer vrijednosti kroz ostalu sveobuhvatnu dobit)</t>
  </si>
  <si>
    <t>(Financijska imovina po amortiziranom trošku)</t>
  </si>
  <si>
    <t>BILANCA STANJA</t>
  </si>
  <si>
    <t>Krediti i predujmovi</t>
  </si>
  <si>
    <t>31.12.2020.</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</si>
  <si>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</si>
  <si>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</si>
  <si>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</si>
  <si>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</si>
  <si>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</si>
  <si>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</si>
  <si>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</si>
  <si>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</si>
  <si>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</si>
  <si>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</si>
  <si>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</si>
  <si>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</si>
  <si>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</si>
  <si>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</si>
  <si>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</si>
  <si>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</si>
  <si>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</si>
  <si>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</si>
  <si>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</si>
  <si>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</si>
  <si>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Preuzete obveze – neiskorišteni krediti</t>
  </si>
  <si>
    <t>Preuzete obveze – neiskorišteni okvirni krediti po transakcijskim računima i ostali okvirni krediti</t>
  </si>
  <si>
    <t>Garancije</t>
  </si>
  <si>
    <t>Devizni akreditivi</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</si>
  <si>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</si>
  <si>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</si>
  <si>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Prosječni broj zaposlenih tijekom prvog tromjesečja iznosi 234 zaposlenika.</t>
  </si>
  <si>
    <t xml:space="preserve">U 2021. godini Banka nije primala javne subvencije. </t>
  </si>
  <si>
    <t>POTENCIJALNE I PREUZETE OBVEZE PO KREDITIMA, GARANCIJE I OSTALI FINANCIJSKI INSTRUMENTI</t>
  </si>
  <si>
    <t xml:space="preserve">stanje na dan 30.06.2021 </t>
  </si>
  <si>
    <t>u razdoblju 01.01.2021 do 30.06.2021</t>
  </si>
  <si>
    <t>Izvještajno razdoblje: 1. siječnja 2021. - 30. lipnja 2021.</t>
  </si>
  <si>
    <t>Kumulativ  01.01.2020. - 30.06.2020.</t>
  </si>
  <si>
    <t>Tromjesečje 01.04.2020. - 30.06.2020.</t>
  </si>
  <si>
    <t>Kumulativ  01.01.2021. - 30.06.2021.</t>
  </si>
  <si>
    <t>Tromjesečje 01.04.2021. - 30.06.2021.</t>
  </si>
  <si>
    <t>30.06.2021.</t>
  </si>
  <si>
    <t>Banka nije član grupe banaka, nema društva kćeri i ne sastavlja konsolidirane financijske izvještaje</t>
  </si>
  <si>
    <t>Događaji nakon datuma bilance:</t>
  </si>
  <si>
    <t xml:space="preserve">Dana 12. srpnja 2021. godine, Trgovački sud u Zagrebu  objavio je donošenje prvostupanjske, nepravomoćne Presude u korist tužitelja Dalekovod d.d. povodom tužbe pokrenute protiv Podravske banke.
Tužitelj je tužbom tražio proglašenje ovrhe nedopuštenom kao i povrat sredstava koje je Banka radi naplate dospjelog, a nenamirenog potraživanja stekla u pravomoćno okončanom ovršnom sudskom postupku. 
Prvostupanjska presuda, po mišljenju Banke, je u potpunosti činjenično i pravno neutemeljena te je Banka na istu uložila žalbu i čvrsto očekuje ishod sudskog spora u žalbenom postupku u korist Banke.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</si>
</sst>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6" fillId="0" borderId="0"/>
    <xf numFmtId="0" fontId="2" fillId="0" borderId="0"/>
    <xf numFmtId="0" fontId="2" fillId="0" borderId="0"/>
  </cellStyleXfs>
  <cellXfs count="311">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30" fillId="0" borderId="0" xfId="0" applyFont="1" applyAlignment="1">
      <alignment vertical="top"/>
    </xf>
    <xf numFmtId="0" fontId="30" fillId="0" borderId="0" xfId="0" applyFont="1" applyAlignment="1">
      <alignment horizontal="left"/>
    </xf>
    <xf numFmtId="0" fontId="30" fillId="0" borderId="0" xfId="0" applyFont="1" applyAlignment="1">
      <alignment horizontal="left" vertical="top"/>
    </xf>
    <xf numFmtId="0" fontId="30" fillId="0" borderId="0" xfId="0" applyFont="1" applyAlignment="1"/>
    <xf numFmtId="0" fontId="31" fillId="0" borderId="0" xfId="0" applyFont="1" applyFill="1" applyAlignment="1">
      <alignment vertical="top"/>
    </xf>
    <xf numFmtId="0" fontId="32" fillId="0" borderId="0" xfId="0" applyFont="1" applyAlignment="1">
      <alignment vertical="top"/>
    </xf>
    <xf numFmtId="0" fontId="30" fillId="0" borderId="0" xfId="0" applyFont="1"/>
    <xf numFmtId="0" fontId="32" fillId="0" borderId="0" xfId="0" applyFont="1"/>
    <xf numFmtId="0" fontId="32" fillId="0" borderId="0" xfId="0" applyFont="1" applyAlignment="1">
      <alignment horizontal="left"/>
    </xf>
    <xf numFmtId="0" fontId="32" fillId="15" borderId="30" xfId="0" applyFont="1" applyFill="1" applyBorder="1"/>
    <xf numFmtId="0" fontId="32" fillId="0" borderId="0" xfId="0" applyFont="1" applyFill="1"/>
    <xf numFmtId="0" fontId="32" fillId="15" borderId="33" xfId="0" applyFont="1" applyFill="1" applyBorder="1" applyAlignment="1">
      <alignment vertical="top"/>
    </xf>
    <xf numFmtId="3" fontId="4" fillId="15" borderId="34" xfId="3" applyNumberFormat="1" applyFont="1" applyFill="1" applyBorder="1" applyAlignment="1" applyProtection="1">
      <alignment horizontal="center" vertical="center" wrapText="1"/>
    </xf>
    <xf numFmtId="0" fontId="33" fillId="0" borderId="34" xfId="0" applyFont="1" applyBorder="1" applyAlignment="1">
      <alignment vertical="center"/>
    </xf>
    <xf numFmtId="3" fontId="33" fillId="0" borderId="34" xfId="0" applyNumberFormat="1" applyFont="1" applyFill="1" applyBorder="1" applyAlignment="1">
      <alignment horizontal="right" vertical="center" wrapText="1"/>
    </xf>
    <xf numFmtId="0" fontId="34" fillId="0" borderId="34" xfId="0" applyFont="1" applyBorder="1" applyAlignment="1">
      <alignment vertical="center"/>
    </xf>
    <xf numFmtId="3" fontId="34" fillId="0" borderId="34" xfId="0" applyNumberFormat="1" applyFont="1" applyFill="1" applyBorder="1" applyAlignment="1">
      <alignment horizontal="right" vertical="center" wrapText="1"/>
    </xf>
    <xf numFmtId="0" fontId="33" fillId="0" borderId="34" xfId="0" applyFont="1" applyBorder="1" applyAlignment="1">
      <alignment vertical="center" wrapText="1"/>
    </xf>
    <xf numFmtId="3" fontId="33" fillId="0" borderId="34" xfId="0" applyNumberFormat="1" applyFont="1" applyFill="1" applyBorder="1" applyAlignment="1">
      <alignment horizontal="right" vertical="center"/>
    </xf>
    <xf numFmtId="3" fontId="34" fillId="0" borderId="34" xfId="0" applyNumberFormat="1" applyFont="1" applyFill="1" applyBorder="1" applyAlignment="1">
      <alignment horizontal="right" vertical="center"/>
    </xf>
    <xf numFmtId="0" fontId="34" fillId="0" borderId="0" xfId="0" applyFont="1" applyAlignment="1">
      <alignment vertical="center"/>
    </xf>
    <xf numFmtId="3" fontId="35" fillId="0" borderId="0" xfId="0" applyNumberFormat="1" applyFont="1" applyFill="1" applyAlignment="1">
      <alignment horizontal="right" vertical="center"/>
    </xf>
    <xf numFmtId="0" fontId="32" fillId="15" borderId="33" xfId="0" applyFont="1" applyFill="1" applyBorder="1" applyAlignment="1">
      <alignment vertical="center"/>
    </xf>
    <xf numFmtId="0" fontId="37" fillId="0" borderId="34" xfId="5" applyFont="1" applyFill="1" applyBorder="1" applyAlignment="1">
      <alignment horizontal="justify" vertical="center"/>
    </xf>
    <xf numFmtId="0" fontId="38" fillId="0" borderId="34" xfId="5" applyFont="1" applyFill="1" applyBorder="1" applyAlignment="1">
      <alignment horizontal="left" vertical="center"/>
    </xf>
    <xf numFmtId="3" fontId="32" fillId="0" borderId="34" xfId="0" applyNumberFormat="1" applyFont="1" applyBorder="1"/>
    <xf numFmtId="3" fontId="30" fillId="0" borderId="34" xfId="0" applyNumberFormat="1" applyFont="1" applyBorder="1"/>
    <xf numFmtId="0" fontId="4" fillId="0" borderId="34" xfId="5" applyFont="1" applyFill="1" applyBorder="1" applyAlignment="1">
      <alignment vertical="center"/>
    </xf>
    <xf numFmtId="0" fontId="5" fillId="0" borderId="34" xfId="5" applyFont="1" applyFill="1" applyBorder="1" applyAlignment="1">
      <alignment horizontal="left" vertical="center" wrapText="1"/>
    </xf>
    <xf numFmtId="0" fontId="4" fillId="0" borderId="34" xfId="5" applyFont="1" applyFill="1" applyBorder="1" applyAlignment="1">
      <alignment vertical="center" wrapText="1"/>
    </xf>
    <xf numFmtId="0" fontId="30" fillId="0" borderId="34" xfId="0" applyFont="1" applyBorder="1" applyAlignment="1">
      <alignment horizontal="left"/>
    </xf>
    <xf numFmtId="0" fontId="32" fillId="0" borderId="34" xfId="0" applyFont="1" applyBorder="1" applyAlignment="1">
      <alignment horizontal="left" indent="1"/>
    </xf>
    <xf numFmtId="0" fontId="34" fillId="0" borderId="34" xfId="0" applyFont="1" applyFill="1" applyBorder="1" applyAlignment="1">
      <alignment vertical="center"/>
    </xf>
    <xf numFmtId="3" fontId="30" fillId="0" borderId="34" xfId="0" applyNumberFormat="1" applyFont="1" applyFill="1" applyBorder="1"/>
    <xf numFmtId="0" fontId="34" fillId="0" borderId="0" xfId="0" applyFont="1" applyFill="1" applyBorder="1" applyAlignment="1">
      <alignment vertical="center"/>
    </xf>
    <xf numFmtId="3" fontId="30" fillId="0" borderId="0" xfId="0" applyNumberFormat="1" applyFont="1" applyFill="1" applyBorder="1"/>
    <xf numFmtId="0" fontId="5" fillId="10" borderId="34" xfId="6" applyFont="1" applyFill="1" applyBorder="1" applyAlignment="1">
      <alignment horizontal="left" vertical="center" indent="1"/>
    </xf>
    <xf numFmtId="3" fontId="5" fillId="0" borderId="34" xfId="7" applyNumberFormat="1" applyFont="1" applyFill="1" applyBorder="1" applyAlignment="1">
      <alignment horizontal="right"/>
    </xf>
    <xf numFmtId="3" fontId="4" fillId="0" borderId="34" xfId="7" applyNumberFormat="1" applyFont="1" applyFill="1" applyBorder="1" applyAlignment="1">
      <alignment horizontal="right"/>
    </xf>
    <xf numFmtId="0" fontId="5" fillId="0" borderId="34" xfId="6" applyFont="1" applyFill="1" applyBorder="1" applyAlignment="1">
      <alignment horizontal="left" vertical="center" indent="1"/>
    </xf>
    <xf numFmtId="0" fontId="37" fillId="0" borderId="34" xfId="6" applyFont="1" applyFill="1" applyBorder="1" applyAlignment="1">
      <alignment horizontal="justify" vertical="center"/>
    </xf>
    <xf numFmtId="0" fontId="32" fillId="0" borderId="34" xfId="0" applyFont="1" applyBorder="1"/>
    <xf numFmtId="0" fontId="30" fillId="15" borderId="0" xfId="0" applyFont="1" applyFill="1" applyAlignment="1">
      <alignment horizontal="center"/>
    </xf>
    <xf numFmtId="0" fontId="32" fillId="0" borderId="0" xfId="0" applyFont="1" applyAlignment="1">
      <alignment vertical="top" wrapText="1"/>
    </xf>
    <xf numFmtId="0" fontId="5" fillId="0" borderId="0" xfId="0" applyFont="1" applyAlignment="1">
      <alignment vertical="top" wrapText="1"/>
    </xf>
    <xf numFmtId="0" fontId="4" fillId="0" borderId="0" xfId="0" applyFont="1" applyAlignment="1">
      <alignment vertical="center"/>
    </xf>
    <xf numFmtId="0" fontId="39" fillId="0" borderId="0" xfId="0" applyFont="1"/>
    <xf numFmtId="0" fontId="32" fillId="0" borderId="34" xfId="0" applyFont="1" applyBorder="1" applyAlignment="1">
      <alignment wrapText="1"/>
    </xf>
    <xf numFmtId="0" fontId="5" fillId="0" borderId="0" xfId="0" applyFont="1"/>
    <xf numFmtId="0" fontId="4" fillId="0" borderId="0" xfId="0" applyFont="1"/>
    <xf numFmtId="3" fontId="5" fillId="0" borderId="34" xfId="0" applyNumberFormat="1" applyFont="1" applyBorder="1"/>
    <xf numFmtId="3" fontId="4" fillId="0" borderId="34" xfId="0" applyNumberFormat="1" applyFont="1" applyBorder="1"/>
    <xf numFmtId="3" fontId="5" fillId="0" borderId="0" xfId="0" applyNumberFormat="1" applyFont="1"/>
    <xf numFmtId="0" fontId="5" fillId="0" borderId="0" xfId="0" applyFont="1" applyAlignment="1">
      <alignment vertical="top"/>
    </xf>
    <xf numFmtId="0" fontId="2" fillId="0" borderId="0" xfId="0" applyFont="1" applyAlignment="1">
      <alignment horizontal="left" vertical="top" wrapText="1"/>
    </xf>
    <xf numFmtId="0" fontId="0" fillId="0" borderId="0" xfId="0" applyAlignment="1">
      <alignment vertical="top"/>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5" fillId="10" borderId="22" xfId="4" applyFont="1" applyFill="1" applyBorder="1" applyAlignment="1">
      <alignment horizontal="right" vertical="center" wrapText="1"/>
    </xf>
    <xf numFmtId="0" fontId="5" fillId="10" borderId="23" xfId="4" applyFont="1" applyFill="1" applyBorder="1" applyAlignment="1">
      <alignment horizontal="right" vertical="center" wrapText="1"/>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wrapText="1"/>
    </xf>
    <xf numFmtId="0" fontId="26" fillId="10" borderId="0" xfId="4" applyFont="1" applyFill="1" applyBorder="1" applyAlignment="1">
      <alignment wrapText="1"/>
    </xf>
    <xf numFmtId="0" fontId="26" fillId="10" borderId="0" xfId="4" applyFont="1" applyFill="1" applyBorder="1"/>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2" xfId="4" applyFont="1" applyFill="1" applyBorder="1" applyAlignment="1">
      <alignment horizontal="right" vertical="center"/>
    </xf>
    <xf numFmtId="0" fontId="5" fillId="10" borderId="23" xfId="4" applyFont="1" applyFill="1" applyBorder="1" applyAlignment="1">
      <alignment horizontal="right" vertical="center"/>
    </xf>
    <xf numFmtId="0" fontId="5" fillId="10" borderId="0" xfId="4" applyFont="1" applyFill="1" applyBorder="1" applyAlignment="1">
      <alignment horizontal="right" vertical="center" wrapText="1"/>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0" xfId="4" applyFont="1" applyFill="1" applyBorder="1" applyAlignment="1">
      <alignment horizontal="right" vertical="center"/>
    </xf>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27" fillId="10" borderId="22" xfId="4" applyFont="1" applyFill="1" applyBorder="1" applyAlignment="1">
      <alignmen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0" fontId="5" fillId="10" borderId="22" xfId="4" applyFont="1" applyFill="1" applyBorder="1" applyAlignment="1">
      <alignment horizontal="center" vertical="center"/>
    </xf>
    <xf numFmtId="0" fontId="5" fillId="10" borderId="0" xfId="4" applyFont="1" applyFill="1" applyBorder="1" applyAlignment="1">
      <alignment horizontal="center" vertical="center"/>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Alignment="1">
      <alignment vertical="top" wrapText="1"/>
    </xf>
    <xf numFmtId="0" fontId="26" fillId="10" borderId="0" xfId="4" applyFont="1" applyFill="1" applyBorder="1" applyAlignment="1">
      <alignment vertical="top"/>
    </xf>
    <xf numFmtId="0" fontId="26" fillId="10" borderId="0" xfId="4" applyFont="1" applyFill="1" applyBorder="1" applyProtection="1">
      <protection locked="0"/>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23" xfId="4" applyFont="1" applyFill="1" applyBorder="1" applyAlignment="1">
      <alignment horizontal="center" vertical="center"/>
    </xf>
    <xf numFmtId="0" fontId="5" fillId="10" borderId="22" xfId="4" applyFont="1" applyFill="1" applyBorder="1" applyAlignment="1">
      <alignment horizontal="left" vertical="center"/>
    </xf>
    <xf numFmtId="0" fontId="5" fillId="10" borderId="0" xfId="4" applyFont="1" applyFill="1" applyBorder="1" applyAlignment="1">
      <alignment vertical="top"/>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 xfId="0" applyNumberFormat="1" applyFont="1" applyFill="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49" fontId="5" fillId="0" borderId="1" xfId="0" applyNumberFormat="1" applyFont="1" applyBorder="1" applyAlignment="1" applyProtection="1">
      <alignment horizontal="left" vertical="center" wrapText="1" indent="3"/>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4" fillId="8" borderId="7"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xf>
    <xf numFmtId="0" fontId="3" fillId="0" borderId="1" xfId="0" applyFont="1" applyBorder="1" applyProtection="1"/>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0" fillId="0" borderId="0" xfId="0" applyFont="1" applyAlignment="1">
      <alignment horizontal="left" vertical="top"/>
    </xf>
    <xf numFmtId="3" fontId="4" fillId="15" borderId="30" xfId="3" applyNumberFormat="1" applyFont="1" applyFill="1" applyBorder="1" applyAlignment="1" applyProtection="1">
      <alignment horizontal="center" vertical="center" wrapText="1"/>
    </xf>
    <xf numFmtId="3" fontId="4" fillId="15" borderId="33" xfId="3" applyNumberFormat="1" applyFont="1" applyFill="1" applyBorder="1" applyAlignment="1" applyProtection="1">
      <alignment horizontal="center" vertical="center" wrapText="1"/>
    </xf>
    <xf numFmtId="0" fontId="32" fillId="0" borderId="0" xfId="0" applyFont="1" applyAlignment="1">
      <alignment horizontal="left" vertical="top" wrapText="1"/>
    </xf>
    <xf numFmtId="3" fontId="4" fillId="15" borderId="31" xfId="3" applyNumberFormat="1" applyFont="1" applyFill="1" applyBorder="1" applyAlignment="1" applyProtection="1">
      <alignment horizontal="center" vertical="center" wrapText="1"/>
    </xf>
    <xf numFmtId="3" fontId="5" fillId="15" borderId="32" xfId="0" applyNumberFormat="1" applyFont="1" applyFill="1" applyBorder="1" applyAlignment="1" applyProtection="1">
      <alignment horizontal="center" vertical="center" wrapText="1"/>
    </xf>
    <xf numFmtId="0" fontId="32" fillId="0" borderId="0" xfId="0" applyFont="1" applyAlignment="1">
      <alignment horizontal="left" vertical="top"/>
    </xf>
    <xf numFmtId="3" fontId="32" fillId="15" borderId="32" xfId="0" applyNumberFormat="1" applyFont="1" applyFill="1" applyBorder="1" applyAlignment="1" applyProtection="1">
      <alignment horizontal="center" vertical="center" wrapText="1"/>
    </xf>
    <xf numFmtId="0" fontId="5" fillId="0" borderId="0" xfId="0" applyFont="1" applyFill="1" applyAlignment="1">
      <alignment horizontal="left" vertical="top" wrapText="1"/>
    </xf>
    <xf numFmtId="0" fontId="5" fillId="0" borderId="0" xfId="0" applyFont="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3" xfId="4" xr:uid="{00000000-0005-0000-0000-000003000000}"/>
    <cellStyle name="Normalno 2" xfId="6" xr:uid="{CA4CEE6E-8033-4BE7-81F2-18DCA584CF43}"/>
    <cellStyle name="Normalno 2 2" xfId="5" xr:uid="{9E211CDF-FBF0-4B25-B501-DABCF95DBD92}"/>
    <cellStyle name="Obično 2" xfId="7" xr:uid="{0587F1A0-F396-4FB0-859A-B13554E410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5">
            <xs:annotation>
              <xs:documentation>
						Privredna banka Zagreb d.d.
					</xs:documentation>
            </xs:annotation>
          </xs:enumeration>
          <xs:enumeration value="198">
            <xs:annotation>
              <xs:documentation>
						Podravska banka d.d.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45">
            <xs:annotation>
              <xs:documentation>
						Karlovačka banka d.d.
					</xs:documentation>
            </xs:annotation>
          </xs:enumeration>
          <xs:enumeration value="1047">
            <xs:annotation>
              <xs:documentation>
						AGRAM BANKA d.d.
					</xs:documentation>
            </xs:annotation>
          </xs:enumeration>
          <xs:enumeration value="1057">
            <xs:annotation>
              <xs:documentation>
						Slatinska banka d.d.
					</xs:documentation>
            </xs:annotation>
          </xs:enumeration>
          <xs:enumeration value="2232">
            <xs:annotation>
              <xs:documentation>
						Istarska kreditna banka Umag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121486" type="decimal_18_2" nillable="false"/>
          <xs:element name="P1121487" type="decimal_18_2" nillable="false"/>
          <xs:element name="P1121488" type="decimal_18_2" nillable="false"/>
          <xs:element name="P1121489"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short"/>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_1000335/P1071439" xmlDataType="decimal"/>
    </xmlCellPr>
  </singleXmlCell>
  <singleXmlCell id="6" xr6:uid="{00000000-000C-0000-FFFF-FFFF05000000}" r="I9" connectionId="0">
    <xmlCellPr id="1" xr6:uid="{00000000-0010-0000-0500-000001000000}" uniqueName="P1071440">
      <xmlPr mapId="3" xpath="/TFI-IZD-KI/IFP-KI_1000335/P1071440" xmlDataType="decimal"/>
    </xmlCellPr>
  </singleXmlCell>
  <singleXmlCell id="7" xr6:uid="{00000000-000C-0000-FFFF-FFFF06000000}" r="H10" connectionId="0">
    <xmlCellPr id="1" xr6:uid="{00000000-0010-0000-0600-000001000000}" uniqueName="P1071441">
      <xmlPr mapId="3" xpath="/TFI-IZD-KI/IFP-KI_1000335/P1071441" xmlDataType="decimal"/>
    </xmlCellPr>
  </singleXmlCell>
  <singleXmlCell id="8" xr6:uid="{00000000-000C-0000-FFFF-FFFF07000000}" r="I10" connectionId="0">
    <xmlCellPr id="1" xr6:uid="{00000000-0010-0000-0700-000001000000}" uniqueName="P1071442">
      <xmlPr mapId="3" xpath="/TFI-IZD-KI/IFP-KI_1000335/P1071442" xmlDataType="decimal"/>
    </xmlCellPr>
  </singleXmlCell>
  <singleXmlCell id="9" xr6:uid="{00000000-000C-0000-FFFF-FFFF08000000}" r="H11" connectionId="0">
    <xmlCellPr id="1" xr6:uid="{00000000-0010-0000-0800-000001000000}" uniqueName="P1071443">
      <xmlPr mapId="3" xpath="/TFI-IZD-KI/IFP-KI_1000335/P1071443" xmlDataType="decimal"/>
    </xmlCellPr>
  </singleXmlCell>
  <singleXmlCell id="10" xr6:uid="{00000000-000C-0000-FFFF-FFFF09000000}" r="I11" connectionId="0">
    <xmlCellPr id="1" xr6:uid="{00000000-0010-0000-0900-000001000000}" uniqueName="P1071444">
      <xmlPr mapId="3" xpath="/TFI-IZD-KI/IFP-KI_1000335/P1071444" xmlDataType="decimal"/>
    </xmlCellPr>
  </singleXmlCell>
  <singleXmlCell id="11" xr6:uid="{00000000-000C-0000-FFFF-FFFF0A000000}" r="H12" connectionId="0">
    <xmlCellPr id="1" xr6:uid="{00000000-0010-0000-0A00-000001000000}" uniqueName="P1071445">
      <xmlPr mapId="3" xpath="/TFI-IZD-KI/IFP-KI_1000335/P1071445" xmlDataType="decimal"/>
    </xmlCellPr>
  </singleXmlCell>
  <singleXmlCell id="12" xr6:uid="{00000000-000C-0000-FFFF-FFFF0B000000}" r="I12" connectionId="0">
    <xmlCellPr id="1" xr6:uid="{00000000-0010-0000-0B00-000001000000}" uniqueName="P1071446">
      <xmlPr mapId="3" xpath="/TFI-IZD-KI/IFP-KI_1000335/P1071446" xmlDataType="decimal"/>
    </xmlCellPr>
  </singleXmlCell>
  <singleXmlCell id="13" xr6:uid="{00000000-000C-0000-FFFF-FFFF0C000000}" r="H13" connectionId="0">
    <xmlCellPr id="1" xr6:uid="{00000000-0010-0000-0C00-000001000000}" uniqueName="P1071447">
      <xmlPr mapId="3" xpath="/TFI-IZD-KI/IFP-KI_1000335/P1071447" xmlDataType="decimal"/>
    </xmlCellPr>
  </singleXmlCell>
  <singleXmlCell id="14" xr6:uid="{00000000-000C-0000-FFFF-FFFF0D000000}" r="I13" connectionId="0">
    <xmlCellPr id="1" xr6:uid="{00000000-0010-0000-0D00-000001000000}" uniqueName="P1071448">
      <xmlPr mapId="3" xpath="/TFI-IZD-KI/IFP-KI_1000335/P1071448" xmlDataType="decimal"/>
    </xmlCellPr>
  </singleXmlCell>
  <singleXmlCell id="15" xr6:uid="{00000000-000C-0000-FFFF-FFFF0E000000}" r="H14" connectionId="0">
    <xmlCellPr id="1" xr6:uid="{00000000-0010-0000-0E00-000001000000}" uniqueName="P1071449">
      <xmlPr mapId="3" xpath="/TFI-IZD-KI/IFP-KI_1000335/P1071449" xmlDataType="decimal"/>
    </xmlCellPr>
  </singleXmlCell>
  <singleXmlCell id="16" xr6:uid="{00000000-000C-0000-FFFF-FFFF0F000000}" r="I14" connectionId="0">
    <xmlCellPr id="1" xr6:uid="{00000000-0010-0000-0F00-000001000000}" uniqueName="P1071450">
      <xmlPr mapId="3" xpath="/TFI-IZD-KI/IFP-KI_1000335/P1071450" xmlDataType="decimal"/>
    </xmlCellPr>
  </singleXmlCell>
  <singleXmlCell id="17" xr6:uid="{00000000-000C-0000-FFFF-FFFF10000000}" r="H15" connectionId="0">
    <xmlCellPr id="1" xr6:uid="{00000000-0010-0000-1000-000001000000}" uniqueName="P1071451">
      <xmlPr mapId="3" xpath="/TFI-IZD-KI/IFP-KI_1000335/P1071451" xmlDataType="decimal"/>
    </xmlCellPr>
  </singleXmlCell>
  <singleXmlCell id="18" xr6:uid="{00000000-000C-0000-FFFF-FFFF11000000}" r="I15" connectionId="0">
    <xmlCellPr id="1" xr6:uid="{00000000-0010-0000-1100-000001000000}" uniqueName="P1071452">
      <xmlPr mapId="3" xpath="/TFI-IZD-KI/IFP-KI_1000335/P1071452" xmlDataType="decimal"/>
    </xmlCellPr>
  </singleXmlCell>
  <singleXmlCell id="19" xr6:uid="{00000000-000C-0000-FFFF-FFFF12000000}" r="H16" connectionId="0">
    <xmlCellPr id="1" xr6:uid="{00000000-0010-0000-1200-000001000000}" uniqueName="P1071453">
      <xmlPr mapId="3" xpath="/TFI-IZD-KI/IFP-KI_1000335/P1071453" xmlDataType="decimal"/>
    </xmlCellPr>
  </singleXmlCell>
  <singleXmlCell id="20" xr6:uid="{00000000-000C-0000-FFFF-FFFF13000000}" r="I16" connectionId="0">
    <xmlCellPr id="1" xr6:uid="{00000000-0010-0000-1300-000001000000}" uniqueName="P1071454">
      <xmlPr mapId="3" xpath="/TFI-IZD-KI/IFP-KI_1000335/P1071454" xmlDataType="decimal"/>
    </xmlCellPr>
  </singleXmlCell>
  <singleXmlCell id="21" xr6:uid="{00000000-000C-0000-FFFF-FFFF14000000}" r="H17" connectionId="0">
    <xmlCellPr id="1" xr6:uid="{00000000-0010-0000-1400-000001000000}" uniqueName="P1071455">
      <xmlPr mapId="3" xpath="/TFI-IZD-KI/IFP-KI_1000335/P1071455" xmlDataType="decimal"/>
    </xmlCellPr>
  </singleXmlCell>
  <singleXmlCell id="22" xr6:uid="{00000000-000C-0000-FFFF-FFFF15000000}" r="I17" connectionId="0">
    <xmlCellPr id="1" xr6:uid="{00000000-0010-0000-1500-000001000000}" uniqueName="P1071456">
      <xmlPr mapId="3" xpath="/TFI-IZD-KI/IFP-KI_1000335/P1071456" xmlDataType="decimal"/>
    </xmlCellPr>
  </singleXmlCell>
  <singleXmlCell id="23" xr6:uid="{00000000-000C-0000-FFFF-FFFF16000000}" r="H18" connectionId="0">
    <xmlCellPr id="1" xr6:uid="{00000000-0010-0000-1600-000001000000}" uniqueName="P1071457">
      <xmlPr mapId="3" xpath="/TFI-IZD-KI/IFP-KI_1000335/P1071457" xmlDataType="decimal"/>
    </xmlCellPr>
  </singleXmlCell>
  <singleXmlCell id="24" xr6:uid="{00000000-000C-0000-FFFF-FFFF17000000}" r="I18" connectionId="0">
    <xmlCellPr id="1" xr6:uid="{00000000-0010-0000-1700-000001000000}" uniqueName="P1071458">
      <xmlPr mapId="3" xpath="/TFI-IZD-KI/IFP-KI_1000335/P1071458" xmlDataType="decimal"/>
    </xmlCellPr>
  </singleXmlCell>
  <singleXmlCell id="25" xr6:uid="{00000000-000C-0000-FFFF-FFFF18000000}" r="H19" connectionId="0">
    <xmlCellPr id="1" xr6:uid="{00000000-0010-0000-1800-000001000000}" uniqueName="P1071459">
      <xmlPr mapId="3" xpath="/TFI-IZD-KI/IFP-KI_1000335/P1071459" xmlDataType="decimal"/>
    </xmlCellPr>
  </singleXmlCell>
  <singleXmlCell id="26" xr6:uid="{00000000-000C-0000-FFFF-FFFF19000000}" r="I19" connectionId="0">
    <xmlCellPr id="1" xr6:uid="{00000000-0010-0000-1900-000001000000}" uniqueName="P1071460">
      <xmlPr mapId="3" xpath="/TFI-IZD-KI/IFP-KI_1000335/P1071460" xmlDataType="decimal"/>
    </xmlCellPr>
  </singleXmlCell>
  <singleXmlCell id="27" xr6:uid="{00000000-000C-0000-FFFF-FFFF1A000000}" r="H20" connectionId="0">
    <xmlCellPr id="1" xr6:uid="{00000000-0010-0000-1A00-000001000000}" uniqueName="P1071461">
      <xmlPr mapId="3" xpath="/TFI-IZD-KI/IFP-KI_1000335/P1071461" xmlDataType="decimal"/>
    </xmlCellPr>
  </singleXmlCell>
  <singleXmlCell id="28" xr6:uid="{00000000-000C-0000-FFFF-FFFF1B000000}" r="I20" connectionId="0">
    <xmlCellPr id="1" xr6:uid="{00000000-0010-0000-1B00-000001000000}" uniqueName="P1071462">
      <xmlPr mapId="3" xpath="/TFI-IZD-KI/IFP-KI_1000335/P1071462" xmlDataType="decimal"/>
    </xmlCellPr>
  </singleXmlCell>
  <singleXmlCell id="29" xr6:uid="{00000000-000C-0000-FFFF-FFFF1C000000}" r="H21" connectionId="0">
    <xmlCellPr id="1" xr6:uid="{00000000-0010-0000-1C00-000001000000}" uniqueName="P1071463">
      <xmlPr mapId="3" xpath="/TFI-IZD-KI/IFP-KI_1000335/P1071463" xmlDataType="decimal"/>
    </xmlCellPr>
  </singleXmlCell>
  <singleXmlCell id="30" xr6:uid="{00000000-000C-0000-FFFF-FFFF1D000000}" r="I21" connectionId="0">
    <xmlCellPr id="1" xr6:uid="{00000000-0010-0000-1D00-000001000000}" uniqueName="P1071464">
      <xmlPr mapId="3" xpath="/TFI-IZD-KI/IFP-KI_1000335/P1071464" xmlDataType="decimal"/>
    </xmlCellPr>
  </singleXmlCell>
  <singleXmlCell id="31" xr6:uid="{00000000-000C-0000-FFFF-FFFF1E000000}" r="H22" connectionId="0">
    <xmlCellPr id="1" xr6:uid="{00000000-0010-0000-1E00-000001000000}" uniqueName="P1071465">
      <xmlPr mapId="3" xpath="/TFI-IZD-KI/IFP-KI_1000335/P1071465" xmlDataType="decimal"/>
    </xmlCellPr>
  </singleXmlCell>
  <singleXmlCell id="32" xr6:uid="{00000000-000C-0000-FFFF-FFFF1F000000}" r="I22" connectionId="0">
    <xmlCellPr id="1" xr6:uid="{00000000-0010-0000-1F00-000001000000}" uniqueName="P1071466">
      <xmlPr mapId="3" xpath="/TFI-IZD-KI/IFP-KI_1000335/P1071466" xmlDataType="decimal"/>
    </xmlCellPr>
  </singleXmlCell>
  <singleXmlCell id="33" xr6:uid="{00000000-000C-0000-FFFF-FFFF20000000}" r="H23" connectionId="0">
    <xmlCellPr id="1" xr6:uid="{00000000-0010-0000-2000-000001000000}" uniqueName="P1071467">
      <xmlPr mapId="3" xpath="/TFI-IZD-KI/IFP-KI_1000335/P1071467" xmlDataType="decimal"/>
    </xmlCellPr>
  </singleXmlCell>
  <singleXmlCell id="34" xr6:uid="{00000000-000C-0000-FFFF-FFFF21000000}" r="I23" connectionId="0">
    <xmlCellPr id="1" xr6:uid="{00000000-0010-0000-2100-000001000000}" uniqueName="P1071468">
      <xmlPr mapId="3" xpath="/TFI-IZD-KI/IFP-KI_1000335/P1071468" xmlDataType="decimal"/>
    </xmlCellPr>
  </singleXmlCell>
  <singleXmlCell id="35" xr6:uid="{00000000-000C-0000-FFFF-FFFF22000000}" r="H24" connectionId="0">
    <xmlCellPr id="1" xr6:uid="{00000000-0010-0000-2200-000001000000}" uniqueName="P1071469">
      <xmlPr mapId="3" xpath="/TFI-IZD-KI/IFP-KI_1000335/P1071469" xmlDataType="decimal"/>
    </xmlCellPr>
  </singleXmlCell>
  <singleXmlCell id="36" xr6:uid="{00000000-000C-0000-FFFF-FFFF23000000}" r="I24" connectionId="0">
    <xmlCellPr id="1" xr6:uid="{00000000-0010-0000-2300-000001000000}" uniqueName="P1071470">
      <xmlPr mapId="3" xpath="/TFI-IZD-KI/IFP-KI_1000335/P1071470" xmlDataType="decimal"/>
    </xmlCellPr>
  </singleXmlCell>
  <singleXmlCell id="37" xr6:uid="{00000000-000C-0000-FFFF-FFFF24000000}" r="H25" connectionId="0">
    <xmlCellPr id="1" xr6:uid="{00000000-0010-0000-2400-000001000000}" uniqueName="P1071471">
      <xmlPr mapId="3" xpath="/TFI-IZD-KI/IFP-KI_1000335/P1071471" xmlDataType="decimal"/>
    </xmlCellPr>
  </singleXmlCell>
  <singleXmlCell id="38" xr6:uid="{00000000-000C-0000-FFFF-FFFF25000000}" r="I25" connectionId="0">
    <xmlCellPr id="1" xr6:uid="{00000000-0010-0000-2500-000001000000}" uniqueName="P1071472">
      <xmlPr mapId="3" xpath="/TFI-IZD-KI/IFP-KI_1000335/P1071472" xmlDataType="decimal"/>
    </xmlCellPr>
  </singleXmlCell>
  <singleXmlCell id="39" xr6:uid="{00000000-000C-0000-FFFF-FFFF26000000}" r="H26" connectionId="0">
    <xmlCellPr id="1" xr6:uid="{00000000-0010-0000-2600-000001000000}" uniqueName="P1071473">
      <xmlPr mapId="3" xpath="/TFI-IZD-KI/IFP-KI_1000335/P1071473" xmlDataType="decimal"/>
    </xmlCellPr>
  </singleXmlCell>
  <singleXmlCell id="40" xr6:uid="{00000000-000C-0000-FFFF-FFFF27000000}" r="I26" connectionId="0">
    <xmlCellPr id="1" xr6:uid="{00000000-0010-0000-2700-000001000000}" uniqueName="P1071474">
      <xmlPr mapId="3" xpath="/TFI-IZD-KI/IFP-KI_1000335/P1071474" xmlDataType="decimal"/>
    </xmlCellPr>
  </singleXmlCell>
  <singleXmlCell id="41" xr6:uid="{00000000-000C-0000-FFFF-FFFF28000000}" r="H27" connectionId="0">
    <xmlCellPr id="1" xr6:uid="{00000000-0010-0000-2800-000001000000}" uniqueName="P1071475">
      <xmlPr mapId="3" xpath="/TFI-IZD-KI/IFP-KI_1000335/P1071475" xmlDataType="decimal"/>
    </xmlCellPr>
  </singleXmlCell>
  <singleXmlCell id="42" xr6:uid="{00000000-000C-0000-FFFF-FFFF29000000}" r="I27" connectionId="0">
    <xmlCellPr id="1" xr6:uid="{00000000-0010-0000-2900-000001000000}" uniqueName="P1071476">
      <xmlPr mapId="3" xpath="/TFI-IZD-KI/IFP-KI_1000335/P1071476" xmlDataType="decimal"/>
    </xmlCellPr>
  </singleXmlCell>
  <singleXmlCell id="43" xr6:uid="{00000000-000C-0000-FFFF-FFFF2A000000}" r="H28" connectionId="0">
    <xmlCellPr id="1" xr6:uid="{00000000-0010-0000-2A00-000001000000}" uniqueName="P1071477">
      <xmlPr mapId="3" xpath="/TFI-IZD-KI/IFP-KI_1000335/P1071477" xmlDataType="decimal"/>
    </xmlCellPr>
  </singleXmlCell>
  <singleXmlCell id="44" xr6:uid="{00000000-000C-0000-FFFF-FFFF2B000000}" r="I28" connectionId="0">
    <xmlCellPr id="1" xr6:uid="{00000000-0010-0000-2B00-000001000000}" uniqueName="P1071478">
      <xmlPr mapId="3" xpath="/TFI-IZD-KI/IFP-KI_1000335/P1071478" xmlDataType="decimal"/>
    </xmlCellPr>
  </singleXmlCell>
  <singleXmlCell id="45" xr6:uid="{00000000-000C-0000-FFFF-FFFF2C000000}" r="H29" connectionId="0">
    <xmlCellPr id="1" xr6:uid="{00000000-0010-0000-2C00-000001000000}" uniqueName="P1071479">
      <xmlPr mapId="3" xpath="/TFI-IZD-KI/IFP-KI_1000335/P1071479" xmlDataType="decimal"/>
    </xmlCellPr>
  </singleXmlCell>
  <singleXmlCell id="46" xr6:uid="{00000000-000C-0000-FFFF-FFFF2D000000}" r="I29" connectionId="0">
    <xmlCellPr id="1" xr6:uid="{00000000-0010-0000-2D00-000001000000}" uniqueName="P1071480">
      <xmlPr mapId="3" xpath="/TFI-IZD-KI/IFP-KI_1000335/P1071480" xmlDataType="decimal"/>
    </xmlCellPr>
  </singleXmlCell>
  <singleXmlCell id="47" xr6:uid="{00000000-000C-0000-FFFF-FFFF2E000000}" r="H30" connectionId="0">
    <xmlCellPr id="1" xr6:uid="{00000000-0010-0000-2E00-000001000000}" uniqueName="P1071481">
      <xmlPr mapId="3" xpath="/TFI-IZD-KI/IFP-KI_1000335/P1071481" xmlDataType="decimal"/>
    </xmlCellPr>
  </singleXmlCell>
  <singleXmlCell id="48" xr6:uid="{00000000-000C-0000-FFFF-FFFF2F000000}" r="I30" connectionId="0">
    <xmlCellPr id="1" xr6:uid="{00000000-0010-0000-2F00-000001000000}" uniqueName="P1071482">
      <xmlPr mapId="3" xpath="/TFI-IZD-KI/IFP-KI_1000335/P1071482" xmlDataType="decimal"/>
    </xmlCellPr>
  </singleXmlCell>
  <singleXmlCell id="49" xr6:uid="{00000000-000C-0000-FFFF-FFFF30000000}" r="H31" connectionId="0">
    <xmlCellPr id="1" xr6:uid="{00000000-0010-0000-3000-000001000000}" uniqueName="P1071483">
      <xmlPr mapId="3" xpath="/TFI-IZD-KI/IFP-KI_1000335/P1071483" xmlDataType="decimal"/>
    </xmlCellPr>
  </singleXmlCell>
  <singleXmlCell id="50" xr6:uid="{00000000-000C-0000-FFFF-FFFF31000000}" r="I31" connectionId="0">
    <xmlCellPr id="1" xr6:uid="{00000000-0010-0000-3100-000001000000}" uniqueName="P1071484">
      <xmlPr mapId="3" xpath="/TFI-IZD-KI/IFP-KI_1000335/P1071484" xmlDataType="decimal"/>
    </xmlCellPr>
  </singleXmlCell>
  <singleXmlCell id="51" xr6:uid="{00000000-000C-0000-FFFF-FFFF32000000}" r="H32" connectionId="0">
    <xmlCellPr id="1" xr6:uid="{00000000-0010-0000-3200-000001000000}" uniqueName="P1071485">
      <xmlPr mapId="3" xpath="/TFI-IZD-KI/IFP-KI_1000335/P1071485" xmlDataType="decimal"/>
    </xmlCellPr>
  </singleXmlCell>
  <singleXmlCell id="52" xr6:uid="{00000000-000C-0000-FFFF-FFFF33000000}" r="I32" connectionId="0">
    <xmlCellPr id="1" xr6:uid="{00000000-0010-0000-3300-000001000000}" uniqueName="P1071486">
      <xmlPr mapId="3" xpath="/TFI-IZD-KI/IFP-KI_1000335/P1071486" xmlDataType="decimal"/>
    </xmlCellPr>
  </singleXmlCell>
  <singleXmlCell id="53" xr6:uid="{00000000-000C-0000-FFFF-FFFF34000000}" r="H33" connectionId="0">
    <xmlCellPr id="1" xr6:uid="{00000000-0010-0000-3400-000001000000}" uniqueName="P1071487">
      <xmlPr mapId="3" xpath="/TFI-IZD-KI/IFP-KI_1000335/P1071487" xmlDataType="decimal"/>
    </xmlCellPr>
  </singleXmlCell>
  <singleXmlCell id="54" xr6:uid="{00000000-000C-0000-FFFF-FFFF35000000}" r="I33" connectionId="0">
    <xmlCellPr id="1" xr6:uid="{00000000-0010-0000-3500-000001000000}" uniqueName="P1071488">
      <xmlPr mapId="3" xpath="/TFI-IZD-KI/IFP-KI_1000335/P1071488" xmlDataType="decimal"/>
    </xmlCellPr>
  </singleXmlCell>
  <singleXmlCell id="55" xr6:uid="{00000000-000C-0000-FFFF-FFFF36000000}" r="H34" connectionId="0">
    <xmlCellPr id="1" xr6:uid="{00000000-0010-0000-3600-000001000000}" uniqueName="P1071489">
      <xmlPr mapId="3" xpath="/TFI-IZD-KI/IFP-KI_1000335/P1071489" xmlDataType="decimal"/>
    </xmlCellPr>
  </singleXmlCell>
  <singleXmlCell id="56" xr6:uid="{00000000-000C-0000-FFFF-FFFF37000000}" r="I34" connectionId="0">
    <xmlCellPr id="1" xr6:uid="{00000000-0010-0000-3700-000001000000}" uniqueName="P1071490">
      <xmlPr mapId="3" xpath="/TFI-IZD-KI/IFP-KI_1000335/P1071490" xmlDataType="decimal"/>
    </xmlCellPr>
  </singleXmlCell>
  <singleXmlCell id="57" xr6:uid="{00000000-000C-0000-FFFF-FFFF38000000}" r="H35" connectionId="0">
    <xmlCellPr id="1" xr6:uid="{00000000-0010-0000-3800-000001000000}" uniqueName="P1071491">
      <xmlPr mapId="3" xpath="/TFI-IZD-KI/IFP-KI_1000335/P1071491" xmlDataType="decimal"/>
    </xmlCellPr>
  </singleXmlCell>
  <singleXmlCell id="58" xr6:uid="{00000000-000C-0000-FFFF-FFFF39000000}" r="I35" connectionId="0">
    <xmlCellPr id="1" xr6:uid="{00000000-0010-0000-3900-000001000000}" uniqueName="P1071492">
      <xmlPr mapId="3" xpath="/TFI-IZD-KI/IFP-KI_1000335/P1071492" xmlDataType="decimal"/>
    </xmlCellPr>
  </singleXmlCell>
  <singleXmlCell id="59" xr6:uid="{00000000-000C-0000-FFFF-FFFF3A000000}" r="H36" connectionId="0">
    <xmlCellPr id="1" xr6:uid="{00000000-0010-0000-3A00-000001000000}" uniqueName="P1071493">
      <xmlPr mapId="3" xpath="/TFI-IZD-KI/IFP-KI_1000335/P1071493" xmlDataType="decimal"/>
    </xmlCellPr>
  </singleXmlCell>
  <singleXmlCell id="60" xr6:uid="{00000000-000C-0000-FFFF-FFFF3B000000}" r="I36" connectionId="0">
    <xmlCellPr id="1" xr6:uid="{00000000-0010-0000-3B00-000001000000}" uniqueName="P1071494">
      <xmlPr mapId="3" xpath="/TFI-IZD-KI/IFP-KI_1000335/P1071494" xmlDataType="decimal"/>
    </xmlCellPr>
  </singleXmlCell>
  <singleXmlCell id="61" xr6:uid="{00000000-000C-0000-FFFF-FFFF3C000000}" r="H37" connectionId="0">
    <xmlCellPr id="1" xr6:uid="{00000000-0010-0000-3C00-000001000000}" uniqueName="P1071495">
      <xmlPr mapId="3" xpath="/TFI-IZD-KI/IFP-KI_1000335/P1071495" xmlDataType="decimal"/>
    </xmlCellPr>
  </singleXmlCell>
  <singleXmlCell id="62" xr6:uid="{00000000-000C-0000-FFFF-FFFF3D000000}" r="I37" connectionId="0">
    <xmlCellPr id="1" xr6:uid="{00000000-0010-0000-3D00-000001000000}" uniqueName="P1071496">
      <xmlPr mapId="3" xpath="/TFI-IZD-KI/IFP-KI_1000335/P1071496" xmlDataType="decimal"/>
    </xmlCellPr>
  </singleXmlCell>
  <singleXmlCell id="63" xr6:uid="{00000000-000C-0000-FFFF-FFFF3E000000}" r="H38" connectionId="0">
    <xmlCellPr id="1" xr6:uid="{00000000-0010-0000-3E00-000001000000}" uniqueName="P1071497">
      <xmlPr mapId="3" xpath="/TFI-IZD-KI/IFP-KI_1000335/P1071497" xmlDataType="decimal"/>
    </xmlCellPr>
  </singleXmlCell>
  <singleXmlCell id="64" xr6:uid="{00000000-000C-0000-FFFF-FFFF3F000000}" r="I38" connectionId="0">
    <xmlCellPr id="1" xr6:uid="{00000000-0010-0000-3F00-000001000000}" uniqueName="P1071498">
      <xmlPr mapId="3" xpath="/TFI-IZD-KI/IFP-KI_1000335/P1071498" xmlDataType="decimal"/>
    </xmlCellPr>
  </singleXmlCell>
  <singleXmlCell id="65" xr6:uid="{00000000-000C-0000-FFFF-FFFF40000000}" r="H39" connectionId="0">
    <xmlCellPr id="1" xr6:uid="{00000000-0010-0000-4000-000001000000}" uniqueName="P1071499">
      <xmlPr mapId="3" xpath="/TFI-IZD-KI/IFP-KI_1000335/P1071499" xmlDataType="decimal"/>
    </xmlCellPr>
  </singleXmlCell>
  <singleXmlCell id="66" xr6:uid="{00000000-000C-0000-FFFF-FFFF41000000}" r="I39" connectionId="0">
    <xmlCellPr id="1" xr6:uid="{00000000-0010-0000-4100-000001000000}" uniqueName="P1071500">
      <xmlPr mapId="3" xpath="/TFI-IZD-KI/IFP-KI_1000335/P1071500" xmlDataType="decimal"/>
    </xmlCellPr>
  </singleXmlCell>
  <singleXmlCell id="67" xr6:uid="{00000000-000C-0000-FFFF-FFFF42000000}" r="H40" connectionId="0">
    <xmlCellPr id="1" xr6:uid="{00000000-0010-0000-4200-000001000000}" uniqueName="P1071501">
      <xmlPr mapId="3" xpath="/TFI-IZD-KI/IFP-KI_1000335/P1071501" xmlDataType="decimal"/>
    </xmlCellPr>
  </singleXmlCell>
  <singleXmlCell id="68" xr6:uid="{00000000-000C-0000-FFFF-FFFF43000000}" r="I40" connectionId="0">
    <xmlCellPr id="1" xr6:uid="{00000000-0010-0000-4300-000001000000}" uniqueName="P1071502">
      <xmlPr mapId="3" xpath="/TFI-IZD-KI/IFP-KI_1000335/P1071502" xmlDataType="decimal"/>
    </xmlCellPr>
  </singleXmlCell>
  <singleXmlCell id="69" xr6:uid="{00000000-000C-0000-FFFF-FFFF44000000}" r="H42" connectionId="0">
    <xmlCellPr id="1" xr6:uid="{00000000-0010-0000-4400-000001000000}" uniqueName="P1071503">
      <xmlPr mapId="3" xpath="/TFI-IZD-KI/IFP-KI_1000335/P1071503" xmlDataType="decimal"/>
    </xmlCellPr>
  </singleXmlCell>
  <singleXmlCell id="70" xr6:uid="{00000000-000C-0000-FFFF-FFFF45000000}" r="I42" connectionId="0">
    <xmlCellPr id="1" xr6:uid="{00000000-0010-0000-4500-000001000000}" uniqueName="P1071504">
      <xmlPr mapId="3" xpath="/TFI-IZD-KI/IFP-KI_1000335/P1071504" xmlDataType="decimal"/>
    </xmlCellPr>
  </singleXmlCell>
  <singleXmlCell id="71" xr6:uid="{00000000-000C-0000-FFFF-FFFF46000000}" r="H43" connectionId="0">
    <xmlCellPr id="1" xr6:uid="{00000000-0010-0000-4600-000001000000}" uniqueName="P1071505">
      <xmlPr mapId="3" xpath="/TFI-IZD-KI/IFP-KI_1000335/P1071505" xmlDataType="decimal"/>
    </xmlCellPr>
  </singleXmlCell>
  <singleXmlCell id="72" xr6:uid="{00000000-000C-0000-FFFF-FFFF47000000}" r="I43" connectionId="0">
    <xmlCellPr id="1" xr6:uid="{00000000-0010-0000-4700-000001000000}" uniqueName="P1071506">
      <xmlPr mapId="3" xpath="/TFI-IZD-KI/IFP-KI_1000335/P1071506" xmlDataType="decimal"/>
    </xmlCellPr>
  </singleXmlCell>
  <singleXmlCell id="73" xr6:uid="{00000000-000C-0000-FFFF-FFFF48000000}" r="H44" connectionId="0">
    <xmlCellPr id="1" xr6:uid="{00000000-0010-0000-4800-000001000000}" uniqueName="P1071507">
      <xmlPr mapId="3" xpath="/TFI-IZD-KI/IFP-KI_1000335/P1071507" xmlDataType="decimal"/>
    </xmlCellPr>
  </singleXmlCell>
  <singleXmlCell id="74" xr6:uid="{00000000-000C-0000-FFFF-FFFF49000000}" r="I44" connectionId="0">
    <xmlCellPr id="1" xr6:uid="{00000000-0010-0000-4900-000001000000}" uniqueName="P1071508">
      <xmlPr mapId="3" xpath="/TFI-IZD-KI/IFP-KI_1000335/P1071508" xmlDataType="decimal"/>
    </xmlCellPr>
  </singleXmlCell>
  <singleXmlCell id="75" xr6:uid="{00000000-000C-0000-FFFF-FFFF4A000000}" r="H45" connectionId="0">
    <xmlCellPr id="1" xr6:uid="{00000000-0010-0000-4A00-000001000000}" uniqueName="P1071509">
      <xmlPr mapId="3" xpath="/TFI-IZD-KI/IFP-KI_1000335/P1071509" xmlDataType="decimal"/>
    </xmlCellPr>
  </singleXmlCell>
  <singleXmlCell id="76" xr6:uid="{00000000-000C-0000-FFFF-FFFF4B000000}" r="I45" connectionId="0">
    <xmlCellPr id="1" xr6:uid="{00000000-0010-0000-4B00-000001000000}" uniqueName="P1071510">
      <xmlPr mapId="3" xpath="/TFI-IZD-KI/IFP-KI_1000335/P1071510" xmlDataType="decimal"/>
    </xmlCellPr>
  </singleXmlCell>
  <singleXmlCell id="77" xr6:uid="{00000000-000C-0000-FFFF-FFFF4C000000}" r="H46" connectionId="0">
    <xmlCellPr id="1" xr6:uid="{00000000-0010-0000-4C00-000001000000}" uniqueName="P1071511">
      <xmlPr mapId="3" xpath="/TFI-IZD-KI/IFP-KI_1000335/P1071511" xmlDataType="decimal"/>
    </xmlCellPr>
  </singleXmlCell>
  <singleXmlCell id="78" xr6:uid="{00000000-000C-0000-FFFF-FFFF4D000000}" r="I46" connectionId="0">
    <xmlCellPr id="1" xr6:uid="{00000000-0010-0000-4D00-000001000000}" uniqueName="P1071512">
      <xmlPr mapId="3" xpath="/TFI-IZD-KI/IFP-KI_1000335/P1071512" xmlDataType="decimal"/>
    </xmlCellPr>
  </singleXmlCell>
  <singleXmlCell id="79" xr6:uid="{00000000-000C-0000-FFFF-FFFF4E000000}" r="H47" connectionId="0">
    <xmlCellPr id="1" xr6:uid="{00000000-0010-0000-4E00-000001000000}" uniqueName="P1071513">
      <xmlPr mapId="3" xpath="/TFI-IZD-KI/IFP-KI_1000335/P1071513" xmlDataType="decimal"/>
    </xmlCellPr>
  </singleXmlCell>
  <singleXmlCell id="80" xr6:uid="{00000000-000C-0000-FFFF-FFFF4F000000}" r="I47" connectionId="0">
    <xmlCellPr id="1" xr6:uid="{00000000-0010-0000-4F00-000001000000}" uniqueName="P1071514">
      <xmlPr mapId="3" xpath="/TFI-IZD-KI/IFP-KI_1000335/P1071514" xmlDataType="decimal"/>
    </xmlCellPr>
  </singleXmlCell>
  <singleXmlCell id="81" xr6:uid="{00000000-000C-0000-FFFF-FFFF50000000}" r="H48" connectionId="0">
    <xmlCellPr id="1" xr6:uid="{00000000-0010-0000-5000-000001000000}" uniqueName="P1071515">
      <xmlPr mapId="3" xpath="/TFI-IZD-KI/IFP-KI_1000335/P1071515" xmlDataType="decimal"/>
    </xmlCellPr>
  </singleXmlCell>
  <singleXmlCell id="82" xr6:uid="{00000000-000C-0000-FFFF-FFFF51000000}" r="I48" connectionId="0">
    <xmlCellPr id="1" xr6:uid="{00000000-0010-0000-5100-000001000000}" uniqueName="P1071516">
      <xmlPr mapId="3" xpath="/TFI-IZD-KI/IFP-KI_1000335/P1071516" xmlDataType="decimal"/>
    </xmlCellPr>
  </singleXmlCell>
  <singleXmlCell id="83" xr6:uid="{00000000-000C-0000-FFFF-FFFF52000000}" r="H49" connectionId="0">
    <xmlCellPr id="1" xr6:uid="{00000000-0010-0000-5200-000001000000}" uniqueName="P1071517">
      <xmlPr mapId="3" xpath="/TFI-IZD-KI/IFP-KI_1000335/P1071517" xmlDataType="decimal"/>
    </xmlCellPr>
  </singleXmlCell>
  <singleXmlCell id="84" xr6:uid="{00000000-000C-0000-FFFF-FFFF53000000}" r="I49" connectionId="0">
    <xmlCellPr id="1" xr6:uid="{00000000-0010-0000-5300-000001000000}" uniqueName="P1071518">
      <xmlPr mapId="3" xpath="/TFI-IZD-KI/IFP-KI_1000335/P1071518" xmlDataType="decimal"/>
    </xmlCellPr>
  </singleXmlCell>
  <singleXmlCell id="85" xr6:uid="{00000000-000C-0000-FFFF-FFFF54000000}" r="H50" connectionId="0">
    <xmlCellPr id="1" xr6:uid="{00000000-0010-0000-5400-000001000000}" uniqueName="P1071519">
      <xmlPr mapId="3" xpath="/TFI-IZD-KI/IFP-KI_1000335/P1071519" xmlDataType="decimal"/>
    </xmlCellPr>
  </singleXmlCell>
  <singleXmlCell id="86" xr6:uid="{00000000-000C-0000-FFFF-FFFF55000000}" r="I50" connectionId="0">
    <xmlCellPr id="1" xr6:uid="{00000000-0010-0000-5500-000001000000}" uniqueName="P1071520">
      <xmlPr mapId="3" xpath="/TFI-IZD-KI/IFP-KI_1000335/P1071520" xmlDataType="decimal"/>
    </xmlCellPr>
  </singleXmlCell>
  <singleXmlCell id="87" xr6:uid="{00000000-000C-0000-FFFF-FFFF56000000}" r="H51" connectionId="0">
    <xmlCellPr id="1" xr6:uid="{00000000-0010-0000-5600-000001000000}" uniqueName="P1071521">
      <xmlPr mapId="3" xpath="/TFI-IZD-KI/IFP-KI_1000335/P1071521" xmlDataType="decimal"/>
    </xmlCellPr>
  </singleXmlCell>
  <singleXmlCell id="88" xr6:uid="{00000000-000C-0000-FFFF-FFFF57000000}" r="I51" connectionId="0">
    <xmlCellPr id="1" xr6:uid="{00000000-0010-0000-5700-000001000000}" uniqueName="P1071522">
      <xmlPr mapId="3" xpath="/TFI-IZD-KI/IFP-KI_1000335/P1071522" xmlDataType="decimal"/>
    </xmlCellPr>
  </singleXmlCell>
  <singleXmlCell id="89" xr6:uid="{00000000-000C-0000-FFFF-FFFF58000000}" r="H52" connectionId="0">
    <xmlCellPr id="1" xr6:uid="{00000000-0010-0000-5800-000001000000}" uniqueName="P1071523">
      <xmlPr mapId="3" xpath="/TFI-IZD-KI/IFP-KI_1000335/P1071523" xmlDataType="decimal"/>
    </xmlCellPr>
  </singleXmlCell>
  <singleXmlCell id="90" xr6:uid="{00000000-000C-0000-FFFF-FFFF59000000}" r="I52" connectionId="0">
    <xmlCellPr id="1" xr6:uid="{00000000-0010-0000-5900-000001000000}" uniqueName="P1071524">
      <xmlPr mapId="3" xpath="/TFI-IZD-KI/IFP-KI_1000335/P1071524" xmlDataType="decimal"/>
    </xmlCellPr>
  </singleXmlCell>
  <singleXmlCell id="91" xr6:uid="{00000000-000C-0000-FFFF-FFFF5A000000}" r="H53" connectionId="0">
    <xmlCellPr id="1" xr6:uid="{00000000-0010-0000-5A00-000001000000}" uniqueName="P1071525">
      <xmlPr mapId="3" xpath="/TFI-IZD-KI/IFP-KI_1000335/P1071525" xmlDataType="decimal"/>
    </xmlCellPr>
  </singleXmlCell>
  <singleXmlCell id="92" xr6:uid="{00000000-000C-0000-FFFF-FFFF5B000000}" r="I53" connectionId="0">
    <xmlCellPr id="1" xr6:uid="{00000000-0010-0000-5B00-000001000000}" uniqueName="P1071526">
      <xmlPr mapId="3" xpath="/TFI-IZD-KI/IFP-KI_1000335/P1071526" xmlDataType="decimal"/>
    </xmlCellPr>
  </singleXmlCell>
  <singleXmlCell id="93" xr6:uid="{00000000-000C-0000-FFFF-FFFF5C000000}" r="H54" connectionId="0">
    <xmlCellPr id="1" xr6:uid="{00000000-0010-0000-5C00-000001000000}" uniqueName="P1071527">
      <xmlPr mapId="3" xpath="/TFI-IZD-KI/IFP-KI_1000335/P1071527" xmlDataType="decimal"/>
    </xmlCellPr>
  </singleXmlCell>
  <singleXmlCell id="94" xr6:uid="{00000000-000C-0000-FFFF-FFFF5D000000}" r="I54" connectionId="0">
    <xmlCellPr id="1" xr6:uid="{00000000-0010-0000-5D00-000001000000}" uniqueName="P1071528">
      <xmlPr mapId="3" xpath="/TFI-IZD-KI/IFP-KI_1000335/P1071528" xmlDataType="decimal"/>
    </xmlCellPr>
  </singleXmlCell>
  <singleXmlCell id="95" xr6:uid="{00000000-000C-0000-FFFF-FFFF5E000000}" r="H55" connectionId="0">
    <xmlCellPr id="1" xr6:uid="{00000000-0010-0000-5E00-000001000000}" uniqueName="P1071529">
      <xmlPr mapId="3" xpath="/TFI-IZD-KI/IFP-KI_1000335/P1071529" xmlDataType="decimal"/>
    </xmlCellPr>
  </singleXmlCell>
  <singleXmlCell id="96" xr6:uid="{00000000-000C-0000-FFFF-FFFF5F000000}" r="I55" connectionId="0">
    <xmlCellPr id="1" xr6:uid="{00000000-0010-0000-5F00-000001000000}" uniqueName="P1071530">
      <xmlPr mapId="3" xpath="/TFI-IZD-KI/IFP-KI_1000335/P1071530" xmlDataType="decimal"/>
    </xmlCellPr>
  </singleXmlCell>
  <singleXmlCell id="97" xr6:uid="{00000000-000C-0000-FFFF-FFFF60000000}" r="H56" connectionId="0">
    <xmlCellPr id="1" xr6:uid="{00000000-0010-0000-6000-000001000000}" uniqueName="P1071531">
      <xmlPr mapId="3" xpath="/TFI-IZD-KI/IFP-KI_1000335/P1071531" xmlDataType="decimal"/>
    </xmlCellPr>
  </singleXmlCell>
  <singleXmlCell id="98" xr6:uid="{00000000-000C-0000-FFFF-FFFF61000000}" r="I56" connectionId="0">
    <xmlCellPr id="1" xr6:uid="{00000000-0010-0000-6100-000001000000}" uniqueName="P1071532">
      <xmlPr mapId="3" xpath="/TFI-IZD-KI/IFP-KI_1000335/P1071532" xmlDataType="decimal"/>
    </xmlCellPr>
  </singleXmlCell>
  <singleXmlCell id="99" xr6:uid="{00000000-000C-0000-FFFF-FFFF62000000}" r="H57" connectionId="0">
    <xmlCellPr id="1" xr6:uid="{00000000-0010-0000-6200-000001000000}" uniqueName="P1071533">
      <xmlPr mapId="3" xpath="/TFI-IZD-KI/IFP-KI_1000335/P1071533" xmlDataType="decimal"/>
    </xmlCellPr>
  </singleXmlCell>
  <singleXmlCell id="100" xr6:uid="{00000000-000C-0000-FFFF-FFFF63000000}" r="I57" connectionId="0">
    <xmlCellPr id="1" xr6:uid="{00000000-0010-0000-6300-000001000000}" uniqueName="P1071534">
      <xmlPr mapId="3" xpath="/TFI-IZD-KI/IFP-KI_1000335/P1071534" xmlDataType="decimal"/>
    </xmlCellPr>
  </singleXmlCell>
  <singleXmlCell id="101" xr6:uid="{00000000-000C-0000-FFFF-FFFF64000000}" r="H58" connectionId="0">
    <xmlCellPr id="1" xr6:uid="{00000000-0010-0000-6400-000001000000}" uniqueName="P1071535">
      <xmlPr mapId="3" xpath="/TFI-IZD-KI/IFP-KI_1000335/P1071535" xmlDataType="decimal"/>
    </xmlCellPr>
  </singleXmlCell>
  <singleXmlCell id="102" xr6:uid="{00000000-000C-0000-FFFF-FFFF65000000}" r="I58" connectionId="0">
    <xmlCellPr id="1" xr6:uid="{00000000-0010-0000-6500-000001000000}" uniqueName="P1071536">
      <xmlPr mapId="3" xpath="/TFI-IZD-KI/IFP-KI_1000335/P1071536" xmlDataType="decimal"/>
    </xmlCellPr>
  </singleXmlCell>
  <singleXmlCell id="103" xr6:uid="{00000000-000C-0000-FFFF-FFFF66000000}" r="H59" connectionId="0">
    <xmlCellPr id="1" xr6:uid="{00000000-0010-0000-6600-000001000000}" uniqueName="P1071537">
      <xmlPr mapId="3" xpath="/TFI-IZD-KI/IFP-KI_1000335/P1071537" xmlDataType="decimal"/>
    </xmlCellPr>
  </singleXmlCell>
  <singleXmlCell id="104" xr6:uid="{00000000-000C-0000-FFFF-FFFF67000000}" r="I59" connectionId="0">
    <xmlCellPr id="1" xr6:uid="{00000000-0010-0000-6700-000001000000}" uniqueName="P1071538">
      <xmlPr mapId="3" xpath="/TFI-IZD-KI/IFP-KI_1000335/P1071538" xmlDataType="decimal"/>
    </xmlCellPr>
  </singleXmlCell>
  <singleXmlCell id="105" xr6:uid="{00000000-000C-0000-FFFF-FFFF68000000}" r="H60" connectionId="0">
    <xmlCellPr id="1" xr6:uid="{00000000-0010-0000-6800-000001000000}" uniqueName="P1071539">
      <xmlPr mapId="3" xpath="/TFI-IZD-KI/IFP-KI_1000335/P1071539" xmlDataType="decimal"/>
    </xmlCellPr>
  </singleXmlCell>
  <singleXmlCell id="106" xr6:uid="{00000000-000C-0000-FFFF-FFFF69000000}" r="I60" connectionId="0">
    <xmlCellPr id="1" xr6:uid="{00000000-0010-0000-6900-000001000000}" uniqueName="P1071540">
      <xmlPr mapId="3" xpath="/TFI-IZD-KI/IFP-KI_1000335/P1071540" xmlDataType="decimal"/>
    </xmlCellPr>
  </singleXmlCell>
  <singleXmlCell id="107" xr6:uid="{00000000-000C-0000-FFFF-FFFF6A000000}" r="H61" connectionId="0">
    <xmlCellPr id="1" xr6:uid="{00000000-0010-0000-6A00-000001000000}" uniqueName="P1071541">
      <xmlPr mapId="3" xpath="/TFI-IZD-KI/IFP-KI_1000335/P1071541" xmlDataType="decimal"/>
    </xmlCellPr>
  </singleXmlCell>
  <singleXmlCell id="108" xr6:uid="{00000000-000C-0000-FFFF-FFFF6B000000}" r="I61" connectionId="0">
    <xmlCellPr id="1" xr6:uid="{00000000-0010-0000-6B00-000001000000}" uniqueName="P1071542">
      <xmlPr mapId="3" xpath="/TFI-IZD-KI/IFP-KI_1000335/P1071542" xmlDataType="decimal"/>
    </xmlCellPr>
  </singleXmlCell>
  <singleXmlCell id="109" xr6:uid="{00000000-000C-0000-FFFF-FFFF6C000000}" r="H62" connectionId="0">
    <xmlCellPr id="1" xr6:uid="{00000000-0010-0000-6C00-000001000000}" uniqueName="P1071543">
      <xmlPr mapId="3" xpath="/TFI-IZD-KI/IFP-KI_1000335/P1071543" xmlDataType="decimal"/>
    </xmlCellPr>
  </singleXmlCell>
  <singleXmlCell id="110" xr6:uid="{00000000-000C-0000-FFFF-FFFF6D000000}" r="I62" connectionId="0">
    <xmlCellPr id="1" xr6:uid="{00000000-0010-0000-6D00-000001000000}" uniqueName="P1071544">
      <xmlPr mapId="3" xpath="/TFI-IZD-KI/IFP-KI_1000335/P1071544" xmlDataType="decimal"/>
    </xmlCellPr>
  </singleXmlCell>
  <singleXmlCell id="111" xr6:uid="{00000000-000C-0000-FFFF-FFFF6E000000}" r="H63" connectionId="0">
    <xmlCellPr id="1" xr6:uid="{00000000-0010-0000-6E00-000001000000}" uniqueName="P1071545">
      <xmlPr mapId="3" xpath="/TFI-IZD-KI/IFP-KI_1000335/P1071545" xmlDataType="decimal"/>
    </xmlCellPr>
  </singleXmlCell>
  <singleXmlCell id="112" xr6:uid="{00000000-000C-0000-FFFF-FFFF6F000000}" r="I63" connectionId="0">
    <xmlCellPr id="1" xr6:uid="{00000000-0010-0000-6F00-000001000000}" uniqueName="P1071546">
      <xmlPr mapId="3" xpath="/TFI-IZD-KI/IFP-KI_1000335/P1071546" xmlDataType="decimal"/>
    </xmlCellPr>
  </singleXmlCell>
  <singleXmlCell id="113" xr6:uid="{00000000-000C-0000-FFFF-FFFF70000000}" r="H65" connectionId="0">
    <xmlCellPr id="1" xr6:uid="{00000000-0010-0000-7000-000001000000}" uniqueName="P1071547">
      <xmlPr mapId="3" xpath="/TFI-IZD-KI/IFP-KI_1000335/P1071547" xmlDataType="decimal"/>
    </xmlCellPr>
  </singleXmlCell>
  <singleXmlCell id="114" xr6:uid="{00000000-000C-0000-FFFF-FFFF71000000}" r="I65" connectionId="0">
    <xmlCellPr id="1" xr6:uid="{00000000-0010-0000-7100-000001000000}" uniqueName="P1071548">
      <xmlPr mapId="3" xpath="/TFI-IZD-KI/IFP-KI_1000335/P1071548" xmlDataType="decimal"/>
    </xmlCellPr>
  </singleXmlCell>
  <singleXmlCell id="115" xr6:uid="{00000000-000C-0000-FFFF-FFFF72000000}" r="H66" connectionId="0">
    <xmlCellPr id="1" xr6:uid="{00000000-0010-0000-7200-000001000000}" uniqueName="P1071549">
      <xmlPr mapId="3" xpath="/TFI-IZD-KI/IFP-KI_1000335/P1071549" xmlDataType="decimal"/>
    </xmlCellPr>
  </singleXmlCell>
  <singleXmlCell id="116" xr6:uid="{00000000-000C-0000-FFFF-FFFF73000000}" r="I66" connectionId="0">
    <xmlCellPr id="1" xr6:uid="{00000000-0010-0000-7300-000001000000}" uniqueName="P1071550">
      <xmlPr mapId="3" xpath="/TFI-IZD-KI/IFP-KI_1000335/P1071550" xmlDataType="decimal"/>
    </xmlCellPr>
  </singleXmlCell>
  <singleXmlCell id="117" xr6:uid="{00000000-000C-0000-FFFF-FFFF74000000}" r="H67" connectionId="0">
    <xmlCellPr id="1" xr6:uid="{00000000-0010-0000-7400-000001000000}" uniqueName="P1071551">
      <xmlPr mapId="3" xpath="/TFI-IZD-KI/IFP-KI_1000335/P1071551" xmlDataType="decimal"/>
    </xmlCellPr>
  </singleXmlCell>
  <singleXmlCell id="118" xr6:uid="{00000000-000C-0000-FFFF-FFFF75000000}" r="I67" connectionId="0">
    <xmlCellPr id="1" xr6:uid="{00000000-0010-0000-7500-000001000000}" uniqueName="P1071552">
      <xmlPr mapId="3" xpath="/TFI-IZD-KI/IFP-KI_1000335/P1071552" xmlDataType="decimal"/>
    </xmlCellPr>
  </singleXmlCell>
  <singleXmlCell id="119" xr6:uid="{00000000-000C-0000-FFFF-FFFF76000000}" r="H68" connectionId="0">
    <xmlCellPr id="1" xr6:uid="{00000000-0010-0000-7600-000001000000}" uniqueName="P1071553">
      <xmlPr mapId="3" xpath="/TFI-IZD-KI/IFP-KI_1000335/P1071553" xmlDataType="decimal"/>
    </xmlCellPr>
  </singleXmlCell>
  <singleXmlCell id="120" xr6:uid="{00000000-000C-0000-FFFF-FFFF77000000}" r="I68" connectionId="0">
    <xmlCellPr id="1" xr6:uid="{00000000-0010-0000-7700-000001000000}" uniqueName="P1071554">
      <xmlPr mapId="3" xpath="/TFI-IZD-KI/IFP-KI_1000335/P1071554" xmlDataType="decimal"/>
    </xmlCellPr>
  </singleXmlCell>
  <singleXmlCell id="121" xr6:uid="{00000000-000C-0000-FFFF-FFFF78000000}" r="H69" connectionId="0">
    <xmlCellPr id="1" xr6:uid="{00000000-0010-0000-7800-000001000000}" uniqueName="P1071555">
      <xmlPr mapId="3" xpath="/TFI-IZD-KI/IFP-KI_1000335/P1071555" xmlDataType="decimal"/>
    </xmlCellPr>
  </singleXmlCell>
  <singleXmlCell id="122" xr6:uid="{00000000-000C-0000-FFFF-FFFF79000000}" r="I69" connectionId="0">
    <xmlCellPr id="1" xr6:uid="{00000000-0010-0000-7900-000001000000}" uniqueName="P1071556">
      <xmlPr mapId="3" xpath="/TFI-IZD-KI/IFP-KI_1000335/P1071556" xmlDataType="decimal"/>
    </xmlCellPr>
  </singleXmlCell>
  <singleXmlCell id="123" xr6:uid="{00000000-000C-0000-FFFF-FFFF7A000000}" r="H70" connectionId="0">
    <xmlCellPr id="1" xr6:uid="{00000000-0010-0000-7A00-000001000000}" uniqueName="P1071557">
      <xmlPr mapId="3" xpath="/TFI-IZD-KI/IFP-KI_1000335/P1071557" xmlDataType="decimal"/>
    </xmlCellPr>
  </singleXmlCell>
  <singleXmlCell id="124" xr6:uid="{00000000-000C-0000-FFFF-FFFF7B000000}" r="I70" connectionId="0">
    <xmlCellPr id="1" xr6:uid="{00000000-0010-0000-7B00-000001000000}" uniqueName="P1071558">
      <xmlPr mapId="3" xpath="/TFI-IZD-KI/IFP-KI_1000335/P1071558" xmlDataType="decimal"/>
    </xmlCellPr>
  </singleXmlCell>
  <singleXmlCell id="125" xr6:uid="{00000000-000C-0000-FFFF-FFFF7C000000}" r="H71" connectionId="0">
    <xmlCellPr id="1" xr6:uid="{00000000-0010-0000-7C00-000001000000}" uniqueName="P1071559">
      <xmlPr mapId="3" xpath="/TFI-IZD-KI/IFP-KI_1000335/P1071559" xmlDataType="decimal"/>
    </xmlCellPr>
  </singleXmlCell>
  <singleXmlCell id="126" xr6:uid="{00000000-000C-0000-FFFF-FFFF7D000000}" r="I71" connectionId="0">
    <xmlCellPr id="1" xr6:uid="{00000000-0010-0000-7D00-000001000000}" uniqueName="P1071560">
      <xmlPr mapId="3" xpath="/TFI-IZD-KI/IFP-KI_1000335/P1071560" xmlDataType="decimal"/>
    </xmlCellPr>
  </singleXmlCell>
  <singleXmlCell id="127" xr6:uid="{00000000-000C-0000-FFFF-FFFF7E000000}" r="H72" connectionId="0">
    <xmlCellPr id="1" xr6:uid="{00000000-0010-0000-7E00-000001000000}" uniqueName="P1071561">
      <xmlPr mapId="3" xpath="/TFI-IZD-KI/IFP-KI_1000335/P1071561" xmlDataType="decimal"/>
    </xmlCellPr>
  </singleXmlCell>
  <singleXmlCell id="128" xr6:uid="{00000000-000C-0000-FFFF-FFFF7F000000}" r="I72" connectionId="0">
    <xmlCellPr id="1" xr6:uid="{00000000-0010-0000-7F00-000001000000}" uniqueName="P1071562">
      <xmlPr mapId="3" xpath="/TFI-IZD-KI/IFP-KI_1000335/P1071562" xmlDataType="decimal"/>
    </xmlCellPr>
  </singleXmlCell>
  <singleXmlCell id="129" xr6:uid="{00000000-000C-0000-FFFF-FFFF80000000}" r="H73" connectionId="0">
    <xmlCellPr id="1" xr6:uid="{00000000-0010-0000-8000-000001000000}" uniqueName="P1071563">
      <xmlPr mapId="3" xpath="/TFI-IZD-KI/IFP-KI_1000335/P1071563" xmlDataType="decimal"/>
    </xmlCellPr>
  </singleXmlCell>
  <singleXmlCell id="130" xr6:uid="{00000000-000C-0000-FFFF-FFFF81000000}" r="I73" connectionId="0">
    <xmlCellPr id="1" xr6:uid="{00000000-0010-0000-8100-000001000000}" uniqueName="P1071564">
      <xmlPr mapId="3" xpath="/TFI-IZD-KI/IFP-KI_1000335/P1071564" xmlDataType="decimal"/>
    </xmlCellPr>
  </singleXmlCell>
  <singleXmlCell id="131" xr6:uid="{00000000-000C-0000-FFFF-FFFF82000000}" r="H74" connectionId="0">
    <xmlCellPr id="1" xr6:uid="{00000000-0010-0000-8200-000001000000}" uniqueName="P1071565">
      <xmlPr mapId="3" xpath="/TFI-IZD-KI/IFP-KI_1000335/P1071565" xmlDataType="decimal"/>
    </xmlCellPr>
  </singleXmlCell>
  <singleXmlCell id="132" xr6:uid="{00000000-000C-0000-FFFF-FFFF83000000}" r="I74" connectionId="0">
    <xmlCellPr id="1" xr6:uid="{00000000-0010-0000-8300-000001000000}" uniqueName="P1071566">
      <xmlPr mapId="3" xpath="/TFI-IZD-KI/IFP-KI_1000335/P1071566" xmlDataType="decimal"/>
    </xmlCellPr>
  </singleXmlCell>
  <singleXmlCell id="133" xr6:uid="{00000000-000C-0000-FFFF-FFFF84000000}" r="H75" connectionId="0">
    <xmlCellPr id="1" xr6:uid="{00000000-0010-0000-8400-000001000000}" uniqueName="P1071567">
      <xmlPr mapId="3" xpath="/TFI-IZD-KI/IFP-KI_1000335/P1071567" xmlDataType="decimal"/>
    </xmlCellPr>
  </singleXmlCell>
  <singleXmlCell id="134" xr6:uid="{00000000-000C-0000-FFFF-FFFF85000000}" r="I75" connectionId="0">
    <xmlCellPr id="1" xr6:uid="{00000000-0010-0000-8500-000001000000}" uniqueName="P1071568">
      <xmlPr mapId="3" xpath="/TFI-IZD-KI/IFP-KI_1000335/P1071568" xmlDataType="decimal"/>
    </xmlCellPr>
  </singleXmlCell>
  <singleXmlCell id="135" xr6:uid="{00000000-000C-0000-FFFF-FFFF86000000}" r="H76" connectionId="0">
    <xmlCellPr id="1" xr6:uid="{00000000-0010-0000-8600-000001000000}" uniqueName="P1071569">
      <xmlPr mapId="3" xpath="/TFI-IZD-KI/IFP-KI_1000335/P1071569" xmlDataType="decimal"/>
    </xmlCellPr>
  </singleXmlCell>
  <singleXmlCell id="136" xr6:uid="{00000000-000C-0000-FFFF-FFFF87000000}" r="I76" connectionId="0">
    <xmlCellPr id="1" xr6:uid="{00000000-0010-0000-8700-000001000000}" uniqueName="P1071570">
      <xmlPr mapId="3" xpath="/TFI-IZD-KI/IFP-KI_1000335/P1071570" xmlDataType="decimal"/>
    </xmlCellPr>
  </singleXmlCell>
  <singleXmlCell id="137" xr6:uid="{00000000-000C-0000-FFFF-FFFF88000000}" r="H77" connectionId="0">
    <xmlCellPr id="1" xr6:uid="{00000000-0010-0000-8800-000001000000}" uniqueName="P1071571">
      <xmlPr mapId="3" xpath="/TFI-IZD-KI/IFP-KI_1000335/P1071571" xmlDataType="decimal"/>
    </xmlCellPr>
  </singleXmlCell>
  <singleXmlCell id="138" xr6:uid="{00000000-000C-0000-FFFF-FFFF89000000}" r="I77" connectionId="0">
    <xmlCellPr id="1" xr6:uid="{00000000-0010-0000-8900-000001000000}" uniqueName="P1071572">
      <xmlPr mapId="3" xpath="/TFI-IZD-KI/IFP-KI_1000335/P1071572" xmlDataType="decimal"/>
    </xmlCellPr>
  </singleXmlCell>
  <singleXmlCell id="139" xr6:uid="{00000000-000C-0000-FFFF-FFFF8A000000}" r="H78" connectionId="0">
    <xmlCellPr id="1" xr6:uid="{00000000-0010-0000-8A00-000001000000}" uniqueName="P1071573">
      <xmlPr mapId="3" xpath="/TFI-IZD-KI/IFP-KI_1000335/P1071573" xmlDataType="decimal"/>
    </xmlCellPr>
  </singleXmlCell>
  <singleXmlCell id="140" xr6:uid="{00000000-000C-0000-FFFF-FFFF8B000000}" r="I78" connectionId="0">
    <xmlCellPr id="1" xr6:uid="{00000000-0010-0000-8B00-000001000000}" uniqueName="P1071574">
      <xmlPr mapId="3"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093">
      <xmlPr mapId="3" xpath="/TFI-IZD-KI/ISD-KI_1000336/P1072093" xmlDataType="decimal"/>
    </xmlCellPr>
  </singleXmlCell>
  <singleXmlCell id="142" xr6:uid="{00000000-000C-0000-FFFF-FFFF8D000000}" r="I8" connectionId="0">
    <xmlCellPr id="1" xr6:uid="{00000000-0010-0000-8D00-000001000000}" uniqueName="P1072094">
      <xmlPr mapId="3" xpath="/TFI-IZD-KI/ISD-KI_1000336/P1072094" xmlDataType="decimal"/>
    </xmlCellPr>
  </singleXmlCell>
  <singleXmlCell id="143" xr6:uid="{00000000-000C-0000-FFFF-FFFF8E000000}" r="J8" connectionId="0">
    <xmlCellPr id="1" xr6:uid="{00000000-0010-0000-8E00-000001000000}" uniqueName="P1072095">
      <xmlPr mapId="3" xpath="/TFI-IZD-KI/ISD-KI_1000336/P1072095" xmlDataType="decimal"/>
    </xmlCellPr>
  </singleXmlCell>
  <singleXmlCell id="144" xr6:uid="{00000000-000C-0000-FFFF-FFFF8F000000}" r="K8" connectionId="0">
    <xmlCellPr id="1" xr6:uid="{00000000-0010-0000-8F00-000001000000}" uniqueName="P1072096">
      <xmlPr mapId="3" xpath="/TFI-IZD-KI/ISD-KI_1000336/P1072096" xmlDataType="decimal"/>
    </xmlCellPr>
  </singleXmlCell>
  <singleXmlCell id="145" xr6:uid="{00000000-000C-0000-FFFF-FFFF90000000}" r="H9" connectionId="0">
    <xmlCellPr id="1" xr6:uid="{00000000-0010-0000-9000-000001000000}" uniqueName="P1072097">
      <xmlPr mapId="3" xpath="/TFI-IZD-KI/ISD-KI_1000336/P1072097" xmlDataType="decimal"/>
    </xmlCellPr>
  </singleXmlCell>
  <singleXmlCell id="146" xr6:uid="{00000000-000C-0000-FFFF-FFFF91000000}" r="I9" connectionId="0">
    <xmlCellPr id="1" xr6:uid="{00000000-0010-0000-9100-000001000000}" uniqueName="P1072098">
      <xmlPr mapId="3" xpath="/TFI-IZD-KI/ISD-KI_1000336/P1072098" xmlDataType="decimal"/>
    </xmlCellPr>
  </singleXmlCell>
  <singleXmlCell id="147" xr6:uid="{00000000-000C-0000-FFFF-FFFF92000000}" r="J9" connectionId="0">
    <xmlCellPr id="1" xr6:uid="{00000000-0010-0000-9200-000001000000}" uniqueName="P1072099">
      <xmlPr mapId="3" xpath="/TFI-IZD-KI/ISD-KI_1000336/P1072099" xmlDataType="decimal"/>
    </xmlCellPr>
  </singleXmlCell>
  <singleXmlCell id="148" xr6:uid="{00000000-000C-0000-FFFF-FFFF93000000}" r="K9" connectionId="0">
    <xmlCellPr id="1" xr6:uid="{00000000-0010-0000-9300-000001000000}" uniqueName="P1072100">
      <xmlPr mapId="3" xpath="/TFI-IZD-KI/ISD-KI_1000336/P1072100" xmlDataType="decimal"/>
    </xmlCellPr>
  </singleXmlCell>
  <singleXmlCell id="149" xr6:uid="{00000000-000C-0000-FFFF-FFFF94000000}" r="H10" connectionId="0">
    <xmlCellPr id="1" xr6:uid="{00000000-0010-0000-9400-000001000000}" uniqueName="P1072101">
      <xmlPr mapId="3" xpath="/TFI-IZD-KI/ISD-KI_1000336/P1072101" xmlDataType="decimal"/>
    </xmlCellPr>
  </singleXmlCell>
  <singleXmlCell id="150" xr6:uid="{00000000-000C-0000-FFFF-FFFF95000000}" r="I10" connectionId="0">
    <xmlCellPr id="1" xr6:uid="{00000000-0010-0000-9500-000001000000}" uniqueName="P1072102">
      <xmlPr mapId="3" xpath="/TFI-IZD-KI/ISD-KI_1000336/P1072102" xmlDataType="decimal"/>
    </xmlCellPr>
  </singleXmlCell>
  <singleXmlCell id="151" xr6:uid="{00000000-000C-0000-FFFF-FFFF96000000}" r="J10" connectionId="0">
    <xmlCellPr id="1" xr6:uid="{00000000-0010-0000-9600-000001000000}" uniqueName="P1072103">
      <xmlPr mapId="3" xpath="/TFI-IZD-KI/ISD-KI_1000336/P1072103" xmlDataType="decimal"/>
    </xmlCellPr>
  </singleXmlCell>
  <singleXmlCell id="152" xr6:uid="{00000000-000C-0000-FFFF-FFFF97000000}" r="K10" connectionId="0">
    <xmlCellPr id="1" xr6:uid="{00000000-0010-0000-9700-000001000000}" uniqueName="P1072104">
      <xmlPr mapId="3" xpath="/TFI-IZD-KI/ISD-KI_1000336/P1072104" xmlDataType="decimal"/>
    </xmlCellPr>
  </singleXmlCell>
  <singleXmlCell id="153" xr6:uid="{00000000-000C-0000-FFFF-FFFF98000000}" r="H11" connectionId="0">
    <xmlCellPr id="1" xr6:uid="{00000000-0010-0000-9800-000001000000}" uniqueName="P1072105">
      <xmlPr mapId="3" xpath="/TFI-IZD-KI/ISD-KI_1000336/P1072105" xmlDataType="decimal"/>
    </xmlCellPr>
  </singleXmlCell>
  <singleXmlCell id="154" xr6:uid="{00000000-000C-0000-FFFF-FFFF99000000}" r="I11" connectionId="0">
    <xmlCellPr id="1" xr6:uid="{00000000-0010-0000-9900-000001000000}" uniqueName="P1072106">
      <xmlPr mapId="3" xpath="/TFI-IZD-KI/ISD-KI_1000336/P1072106" xmlDataType="decimal"/>
    </xmlCellPr>
  </singleXmlCell>
  <singleXmlCell id="155" xr6:uid="{00000000-000C-0000-FFFF-FFFF9A000000}" r="J11" connectionId="0">
    <xmlCellPr id="1" xr6:uid="{00000000-0010-0000-9A00-000001000000}" uniqueName="P1072107">
      <xmlPr mapId="3" xpath="/TFI-IZD-KI/ISD-KI_1000336/P1072107" xmlDataType="decimal"/>
    </xmlCellPr>
  </singleXmlCell>
  <singleXmlCell id="156" xr6:uid="{00000000-000C-0000-FFFF-FFFF9B000000}" r="K11" connectionId="0">
    <xmlCellPr id="1" xr6:uid="{00000000-0010-0000-9B00-000001000000}" uniqueName="P1072108">
      <xmlPr mapId="3" xpath="/TFI-IZD-KI/ISD-KI_1000336/P1072108" xmlDataType="decimal"/>
    </xmlCellPr>
  </singleXmlCell>
  <singleXmlCell id="157" xr6:uid="{00000000-000C-0000-FFFF-FFFF9C000000}" r="H12" connectionId="0">
    <xmlCellPr id="1" xr6:uid="{00000000-0010-0000-9C00-000001000000}" uniqueName="P1072109">
      <xmlPr mapId="3" xpath="/TFI-IZD-KI/ISD-KI_1000336/P1072109" xmlDataType="decimal"/>
    </xmlCellPr>
  </singleXmlCell>
  <singleXmlCell id="158" xr6:uid="{00000000-000C-0000-FFFF-FFFF9D000000}" r="I12" connectionId="0">
    <xmlCellPr id="1" xr6:uid="{00000000-0010-0000-9D00-000001000000}" uniqueName="P1072110">
      <xmlPr mapId="3" xpath="/TFI-IZD-KI/ISD-KI_1000336/P1072110" xmlDataType="decimal"/>
    </xmlCellPr>
  </singleXmlCell>
  <singleXmlCell id="159" xr6:uid="{00000000-000C-0000-FFFF-FFFF9E000000}" r="J12" connectionId="0">
    <xmlCellPr id="1" xr6:uid="{00000000-0010-0000-9E00-000001000000}" uniqueName="P1072111">
      <xmlPr mapId="3" xpath="/TFI-IZD-KI/ISD-KI_1000336/P1072111" xmlDataType="decimal"/>
    </xmlCellPr>
  </singleXmlCell>
  <singleXmlCell id="160" xr6:uid="{00000000-000C-0000-FFFF-FFFF9F000000}" r="K12" connectionId="0">
    <xmlCellPr id="1" xr6:uid="{00000000-0010-0000-9F00-000001000000}" uniqueName="P1072112">
      <xmlPr mapId="3" xpath="/TFI-IZD-KI/ISD-KI_1000336/P1072112" xmlDataType="decimal"/>
    </xmlCellPr>
  </singleXmlCell>
  <singleXmlCell id="161" xr6:uid="{00000000-000C-0000-FFFF-FFFFA0000000}" r="H13" connectionId="0">
    <xmlCellPr id="1" xr6:uid="{00000000-0010-0000-A000-000001000000}" uniqueName="P1072113">
      <xmlPr mapId="3" xpath="/TFI-IZD-KI/ISD-KI_1000336/P1072113" xmlDataType="decimal"/>
    </xmlCellPr>
  </singleXmlCell>
  <singleXmlCell id="162" xr6:uid="{00000000-000C-0000-FFFF-FFFFA1000000}" r="I13" connectionId="0">
    <xmlCellPr id="1" xr6:uid="{00000000-0010-0000-A100-000001000000}" uniqueName="P1072114">
      <xmlPr mapId="3" xpath="/TFI-IZD-KI/ISD-KI_1000336/P1072114" xmlDataType="decimal"/>
    </xmlCellPr>
  </singleXmlCell>
  <singleXmlCell id="163" xr6:uid="{00000000-000C-0000-FFFF-FFFFA2000000}" r="J13" connectionId="0">
    <xmlCellPr id="1" xr6:uid="{00000000-0010-0000-A200-000001000000}" uniqueName="P1072115">
      <xmlPr mapId="3" xpath="/TFI-IZD-KI/ISD-KI_1000336/P1072115" xmlDataType="decimal"/>
    </xmlCellPr>
  </singleXmlCell>
  <singleXmlCell id="164" xr6:uid="{00000000-000C-0000-FFFF-FFFFA3000000}" r="K13" connectionId="0">
    <xmlCellPr id="1" xr6:uid="{00000000-0010-0000-A300-000001000000}" uniqueName="P1072116">
      <xmlPr mapId="3" xpath="/TFI-IZD-KI/ISD-KI_1000336/P1072116" xmlDataType="decimal"/>
    </xmlCellPr>
  </singleXmlCell>
  <singleXmlCell id="165" xr6:uid="{00000000-000C-0000-FFFF-FFFFA4000000}" r="H14" connectionId="0">
    <xmlCellPr id="1" xr6:uid="{00000000-0010-0000-A400-000001000000}" uniqueName="P1072117">
      <xmlPr mapId="3" xpath="/TFI-IZD-KI/ISD-KI_1000336/P1072117" xmlDataType="decimal"/>
    </xmlCellPr>
  </singleXmlCell>
  <singleXmlCell id="166" xr6:uid="{00000000-000C-0000-FFFF-FFFFA5000000}" r="I14" connectionId="0">
    <xmlCellPr id="1" xr6:uid="{00000000-0010-0000-A500-000001000000}" uniqueName="P1072118">
      <xmlPr mapId="3" xpath="/TFI-IZD-KI/ISD-KI_1000336/P1072118" xmlDataType="decimal"/>
    </xmlCellPr>
  </singleXmlCell>
  <singleXmlCell id="167" xr6:uid="{00000000-000C-0000-FFFF-FFFFA6000000}" r="J14" connectionId="0">
    <xmlCellPr id="1" xr6:uid="{00000000-0010-0000-A600-000001000000}" uniqueName="P1072119">
      <xmlPr mapId="3" xpath="/TFI-IZD-KI/ISD-KI_1000336/P1072119" xmlDataType="decimal"/>
    </xmlCellPr>
  </singleXmlCell>
  <singleXmlCell id="168" xr6:uid="{00000000-000C-0000-FFFF-FFFFA7000000}" r="K14" connectionId="0">
    <xmlCellPr id="1" xr6:uid="{00000000-0010-0000-A700-000001000000}" uniqueName="P1072120">
      <xmlPr mapId="3" xpath="/TFI-IZD-KI/ISD-KI_1000336/P1072120" xmlDataType="decimal"/>
    </xmlCellPr>
  </singleXmlCell>
  <singleXmlCell id="169" xr6:uid="{00000000-000C-0000-FFFF-FFFFA8000000}" r="H15" connectionId="0">
    <xmlCellPr id="1" xr6:uid="{00000000-0010-0000-A800-000001000000}" uniqueName="P1072121">
      <xmlPr mapId="3" xpath="/TFI-IZD-KI/ISD-KI_1000336/P1072121" xmlDataType="decimal"/>
    </xmlCellPr>
  </singleXmlCell>
  <singleXmlCell id="170" xr6:uid="{00000000-000C-0000-FFFF-FFFFA9000000}" r="I15" connectionId="0">
    <xmlCellPr id="1" xr6:uid="{00000000-0010-0000-A900-000001000000}" uniqueName="P1072122">
      <xmlPr mapId="3" xpath="/TFI-IZD-KI/ISD-KI_1000336/P1072122" xmlDataType="decimal"/>
    </xmlCellPr>
  </singleXmlCell>
  <singleXmlCell id="171" xr6:uid="{00000000-000C-0000-FFFF-FFFFAA000000}" r="J15" connectionId="0">
    <xmlCellPr id="1" xr6:uid="{00000000-0010-0000-AA00-000001000000}" uniqueName="P1072123">
      <xmlPr mapId="3" xpath="/TFI-IZD-KI/ISD-KI_1000336/P1072123" xmlDataType="decimal"/>
    </xmlCellPr>
  </singleXmlCell>
  <singleXmlCell id="172" xr6:uid="{00000000-000C-0000-FFFF-FFFFAB000000}" r="K15" connectionId="0">
    <xmlCellPr id="1" xr6:uid="{00000000-0010-0000-AB00-000001000000}" uniqueName="P1072124">
      <xmlPr mapId="3" xpath="/TFI-IZD-KI/ISD-KI_1000336/P1072124" xmlDataType="decimal"/>
    </xmlCellPr>
  </singleXmlCell>
  <singleXmlCell id="173" xr6:uid="{00000000-000C-0000-FFFF-FFFFAC000000}" r="H16" connectionId="0">
    <xmlCellPr id="1" xr6:uid="{00000000-0010-0000-AC00-000001000000}" uniqueName="P1072125">
      <xmlPr mapId="3" xpath="/TFI-IZD-KI/ISD-KI_1000336/P1072125" xmlDataType="decimal"/>
    </xmlCellPr>
  </singleXmlCell>
  <singleXmlCell id="174" xr6:uid="{00000000-000C-0000-FFFF-FFFFAD000000}" r="I16" connectionId="0">
    <xmlCellPr id="1" xr6:uid="{00000000-0010-0000-AD00-000001000000}" uniqueName="P1072126">
      <xmlPr mapId="3" xpath="/TFI-IZD-KI/ISD-KI_1000336/P1072126" xmlDataType="decimal"/>
    </xmlCellPr>
  </singleXmlCell>
  <singleXmlCell id="175" xr6:uid="{00000000-000C-0000-FFFF-FFFFAE000000}" r="J16" connectionId="0">
    <xmlCellPr id="1" xr6:uid="{00000000-0010-0000-AE00-000001000000}" uniqueName="P1072127">
      <xmlPr mapId="3" xpath="/TFI-IZD-KI/ISD-KI_1000336/P1072127" xmlDataType="decimal"/>
    </xmlCellPr>
  </singleXmlCell>
  <singleXmlCell id="176" xr6:uid="{00000000-000C-0000-FFFF-FFFFAF000000}" r="K16" connectionId="0">
    <xmlCellPr id="1" xr6:uid="{00000000-0010-0000-AF00-000001000000}" uniqueName="P1072128">
      <xmlPr mapId="3" xpath="/TFI-IZD-KI/ISD-KI_1000336/P1072128" xmlDataType="decimal"/>
    </xmlCellPr>
  </singleXmlCell>
  <singleXmlCell id="177" xr6:uid="{00000000-000C-0000-FFFF-FFFFB0000000}" r="H17" connectionId="0">
    <xmlCellPr id="1" xr6:uid="{00000000-0010-0000-B000-000001000000}" uniqueName="P1072129">
      <xmlPr mapId="3" xpath="/TFI-IZD-KI/ISD-KI_1000336/P1072129" xmlDataType="decimal"/>
    </xmlCellPr>
  </singleXmlCell>
  <singleXmlCell id="178" xr6:uid="{00000000-000C-0000-FFFF-FFFFB1000000}" r="I17" connectionId="0">
    <xmlCellPr id="1" xr6:uid="{00000000-0010-0000-B100-000001000000}" uniqueName="P1072130">
      <xmlPr mapId="3" xpath="/TFI-IZD-KI/ISD-KI_1000336/P1072130" xmlDataType="decimal"/>
    </xmlCellPr>
  </singleXmlCell>
  <singleXmlCell id="179" xr6:uid="{00000000-000C-0000-FFFF-FFFFB2000000}" r="J17" connectionId="0">
    <xmlCellPr id="1" xr6:uid="{00000000-0010-0000-B200-000001000000}" uniqueName="P1072131">
      <xmlPr mapId="3" xpath="/TFI-IZD-KI/ISD-KI_1000336/P1072131" xmlDataType="decimal"/>
    </xmlCellPr>
  </singleXmlCell>
  <singleXmlCell id="180" xr6:uid="{00000000-000C-0000-FFFF-FFFFB3000000}" r="K17" connectionId="0">
    <xmlCellPr id="1" xr6:uid="{00000000-0010-0000-B300-000001000000}" uniqueName="P1072132">
      <xmlPr mapId="3" xpath="/TFI-IZD-KI/ISD-KI_1000336/P1072132" xmlDataType="decimal"/>
    </xmlCellPr>
  </singleXmlCell>
  <singleXmlCell id="181" xr6:uid="{00000000-000C-0000-FFFF-FFFFB4000000}" r="H18" connectionId="0">
    <xmlCellPr id="1" xr6:uid="{00000000-0010-0000-B400-000001000000}" uniqueName="P1072133">
      <xmlPr mapId="3" xpath="/TFI-IZD-KI/ISD-KI_1000336/P1072133" xmlDataType="decimal"/>
    </xmlCellPr>
  </singleXmlCell>
  <singleXmlCell id="182" xr6:uid="{00000000-000C-0000-FFFF-FFFFB5000000}" r="I18" connectionId="0">
    <xmlCellPr id="1" xr6:uid="{00000000-0010-0000-B500-000001000000}" uniqueName="P1072134">
      <xmlPr mapId="3" xpath="/TFI-IZD-KI/ISD-KI_1000336/P1072134" xmlDataType="decimal"/>
    </xmlCellPr>
  </singleXmlCell>
  <singleXmlCell id="183" xr6:uid="{00000000-000C-0000-FFFF-FFFFB6000000}" r="J18" connectionId="0">
    <xmlCellPr id="1" xr6:uid="{00000000-0010-0000-B600-000001000000}" uniqueName="P1072135">
      <xmlPr mapId="3" xpath="/TFI-IZD-KI/ISD-KI_1000336/P1072135" xmlDataType="decimal"/>
    </xmlCellPr>
  </singleXmlCell>
  <singleXmlCell id="184" xr6:uid="{00000000-000C-0000-FFFF-FFFFB7000000}" r="K18" connectionId="0">
    <xmlCellPr id="1" xr6:uid="{00000000-0010-0000-B700-000001000000}" uniqueName="P1072136">
      <xmlPr mapId="3" xpath="/TFI-IZD-KI/ISD-KI_1000336/P1072136" xmlDataType="decimal"/>
    </xmlCellPr>
  </singleXmlCell>
  <singleXmlCell id="185" xr6:uid="{00000000-000C-0000-FFFF-FFFFB8000000}" r="H19" connectionId="0">
    <xmlCellPr id="1" xr6:uid="{00000000-0010-0000-B800-000001000000}" uniqueName="P1072137">
      <xmlPr mapId="3" xpath="/TFI-IZD-KI/ISD-KI_1000336/P1072137" xmlDataType="decimal"/>
    </xmlCellPr>
  </singleXmlCell>
  <singleXmlCell id="186" xr6:uid="{00000000-000C-0000-FFFF-FFFFB9000000}" r="I19" connectionId="0">
    <xmlCellPr id="1" xr6:uid="{00000000-0010-0000-B900-000001000000}" uniqueName="P1072138">
      <xmlPr mapId="3" xpath="/TFI-IZD-KI/ISD-KI_1000336/P1072138" xmlDataType="decimal"/>
    </xmlCellPr>
  </singleXmlCell>
  <singleXmlCell id="187" xr6:uid="{00000000-000C-0000-FFFF-FFFFBA000000}" r="J19" connectionId="0">
    <xmlCellPr id="1" xr6:uid="{00000000-0010-0000-BA00-000001000000}" uniqueName="P1072139">
      <xmlPr mapId="3" xpath="/TFI-IZD-KI/ISD-KI_1000336/P1072139" xmlDataType="decimal"/>
    </xmlCellPr>
  </singleXmlCell>
  <singleXmlCell id="188" xr6:uid="{00000000-000C-0000-FFFF-FFFFBB000000}" r="K19" connectionId="0">
    <xmlCellPr id="1" xr6:uid="{00000000-0010-0000-BB00-000001000000}" uniqueName="P1072140">
      <xmlPr mapId="3" xpath="/TFI-IZD-KI/ISD-KI_1000336/P1072140" xmlDataType="decimal"/>
    </xmlCellPr>
  </singleXmlCell>
  <singleXmlCell id="189" xr6:uid="{00000000-000C-0000-FFFF-FFFFBC000000}" r="H20" connectionId="0">
    <xmlCellPr id="1" xr6:uid="{00000000-0010-0000-BC00-000001000000}" uniqueName="P1072141">
      <xmlPr mapId="3" xpath="/TFI-IZD-KI/ISD-KI_1000336/P1072141" xmlDataType="decimal"/>
    </xmlCellPr>
  </singleXmlCell>
  <singleXmlCell id="190" xr6:uid="{00000000-000C-0000-FFFF-FFFFBD000000}" r="I20" connectionId="0">
    <xmlCellPr id="1" xr6:uid="{00000000-0010-0000-BD00-000001000000}" uniqueName="P1072142">
      <xmlPr mapId="3" xpath="/TFI-IZD-KI/ISD-KI_1000336/P1072142" xmlDataType="decimal"/>
    </xmlCellPr>
  </singleXmlCell>
  <singleXmlCell id="191" xr6:uid="{00000000-000C-0000-FFFF-FFFFBE000000}" r="J20" connectionId="0">
    <xmlCellPr id="1" xr6:uid="{00000000-0010-0000-BE00-000001000000}" uniqueName="P1072143">
      <xmlPr mapId="3" xpath="/TFI-IZD-KI/ISD-KI_1000336/P1072143" xmlDataType="decimal"/>
    </xmlCellPr>
  </singleXmlCell>
  <singleXmlCell id="192" xr6:uid="{00000000-000C-0000-FFFF-FFFFBF000000}" r="K20" connectionId="0">
    <xmlCellPr id="1" xr6:uid="{00000000-0010-0000-BF00-000001000000}" uniqueName="P1072144">
      <xmlPr mapId="3" xpath="/TFI-IZD-KI/ISD-KI_1000336/P1072144" xmlDataType="decimal"/>
    </xmlCellPr>
  </singleXmlCell>
  <singleXmlCell id="193" xr6:uid="{00000000-000C-0000-FFFF-FFFFC0000000}" r="H21" connectionId="0">
    <xmlCellPr id="1" xr6:uid="{00000000-0010-0000-C000-000001000000}" uniqueName="P1072145">
      <xmlPr mapId="3" xpath="/TFI-IZD-KI/ISD-KI_1000336/P1072145" xmlDataType="decimal"/>
    </xmlCellPr>
  </singleXmlCell>
  <singleXmlCell id="194" xr6:uid="{00000000-000C-0000-FFFF-FFFFC1000000}" r="I21" connectionId="0">
    <xmlCellPr id="1" xr6:uid="{00000000-0010-0000-C100-000001000000}" uniqueName="P1072146">
      <xmlPr mapId="3" xpath="/TFI-IZD-KI/ISD-KI_1000336/P1072146" xmlDataType="decimal"/>
    </xmlCellPr>
  </singleXmlCell>
  <singleXmlCell id="195" xr6:uid="{00000000-000C-0000-FFFF-FFFFC2000000}" r="J21" connectionId="0">
    <xmlCellPr id="1" xr6:uid="{00000000-0010-0000-C200-000001000000}" uniqueName="P1072147">
      <xmlPr mapId="3" xpath="/TFI-IZD-KI/ISD-KI_1000336/P1072147" xmlDataType="decimal"/>
    </xmlCellPr>
  </singleXmlCell>
  <singleXmlCell id="196" xr6:uid="{00000000-000C-0000-FFFF-FFFFC3000000}" r="K21" connectionId="0">
    <xmlCellPr id="1" xr6:uid="{00000000-0010-0000-C300-000001000000}" uniqueName="P1072148">
      <xmlPr mapId="3" xpath="/TFI-IZD-KI/ISD-KI_1000336/P1072148" xmlDataType="decimal"/>
    </xmlCellPr>
  </singleXmlCell>
  <singleXmlCell id="197" xr6:uid="{00000000-000C-0000-FFFF-FFFFC4000000}" r="H22" connectionId="0">
    <xmlCellPr id="1" xr6:uid="{00000000-0010-0000-C400-000001000000}" uniqueName="P1072149">
      <xmlPr mapId="3" xpath="/TFI-IZD-KI/ISD-KI_1000336/P1072149" xmlDataType="decimal"/>
    </xmlCellPr>
  </singleXmlCell>
  <singleXmlCell id="198" xr6:uid="{00000000-000C-0000-FFFF-FFFFC5000000}" r="I22" connectionId="0">
    <xmlCellPr id="1" xr6:uid="{00000000-0010-0000-C500-000001000000}" uniqueName="P1072150">
      <xmlPr mapId="3" xpath="/TFI-IZD-KI/ISD-KI_1000336/P1072150" xmlDataType="decimal"/>
    </xmlCellPr>
  </singleXmlCell>
  <singleXmlCell id="199" xr6:uid="{00000000-000C-0000-FFFF-FFFFC6000000}" r="J22" connectionId="0">
    <xmlCellPr id="1" xr6:uid="{00000000-0010-0000-C600-000001000000}" uniqueName="P1072151">
      <xmlPr mapId="3" xpath="/TFI-IZD-KI/ISD-KI_1000336/P1072151" xmlDataType="decimal"/>
    </xmlCellPr>
  </singleXmlCell>
  <singleXmlCell id="200" xr6:uid="{00000000-000C-0000-FFFF-FFFFC7000000}" r="K22" connectionId="0">
    <xmlCellPr id="1" xr6:uid="{00000000-0010-0000-C700-000001000000}" uniqueName="P1072152">
      <xmlPr mapId="3" xpath="/TFI-IZD-KI/ISD-KI_1000336/P1072152" xmlDataType="decimal"/>
    </xmlCellPr>
  </singleXmlCell>
  <singleXmlCell id="201" xr6:uid="{00000000-000C-0000-FFFF-FFFFC8000000}" r="H23" connectionId="0">
    <xmlCellPr id="1" xr6:uid="{00000000-0010-0000-C800-000001000000}" uniqueName="P1072153">
      <xmlPr mapId="3" xpath="/TFI-IZD-KI/ISD-KI_1000336/P1072153" xmlDataType="decimal"/>
    </xmlCellPr>
  </singleXmlCell>
  <singleXmlCell id="202" xr6:uid="{00000000-000C-0000-FFFF-FFFFC9000000}" r="I23" connectionId="0">
    <xmlCellPr id="1" xr6:uid="{00000000-0010-0000-C900-000001000000}" uniqueName="P1072154">
      <xmlPr mapId="3" xpath="/TFI-IZD-KI/ISD-KI_1000336/P1072154" xmlDataType="decimal"/>
    </xmlCellPr>
  </singleXmlCell>
  <singleXmlCell id="203" xr6:uid="{00000000-000C-0000-FFFF-FFFFCA000000}" r="J23" connectionId="0">
    <xmlCellPr id="1" xr6:uid="{00000000-0010-0000-CA00-000001000000}" uniqueName="P1072155">
      <xmlPr mapId="3" xpath="/TFI-IZD-KI/ISD-KI_1000336/P1072155" xmlDataType="decimal"/>
    </xmlCellPr>
  </singleXmlCell>
  <singleXmlCell id="204" xr6:uid="{00000000-000C-0000-FFFF-FFFFCB000000}" r="K23" connectionId="0">
    <xmlCellPr id="1" xr6:uid="{00000000-0010-0000-CB00-000001000000}" uniqueName="P1072156">
      <xmlPr mapId="3" xpath="/TFI-IZD-KI/ISD-KI_1000336/P1072156" xmlDataType="decimal"/>
    </xmlCellPr>
  </singleXmlCell>
  <singleXmlCell id="205" xr6:uid="{00000000-000C-0000-FFFF-FFFFCC000000}" r="H24" connectionId="0">
    <xmlCellPr id="1" xr6:uid="{00000000-0010-0000-CC00-000001000000}" uniqueName="P1072157">
      <xmlPr mapId="3" xpath="/TFI-IZD-KI/ISD-KI_1000336/P1072157" xmlDataType="decimal"/>
    </xmlCellPr>
  </singleXmlCell>
  <singleXmlCell id="206" xr6:uid="{00000000-000C-0000-FFFF-FFFFCD000000}" r="I24" connectionId="0">
    <xmlCellPr id="1" xr6:uid="{00000000-0010-0000-CD00-000001000000}" uniqueName="P1072158">
      <xmlPr mapId="3" xpath="/TFI-IZD-KI/ISD-KI_1000336/P1072158" xmlDataType="decimal"/>
    </xmlCellPr>
  </singleXmlCell>
  <singleXmlCell id="207" xr6:uid="{00000000-000C-0000-FFFF-FFFFCE000000}" r="J24" connectionId="0">
    <xmlCellPr id="1" xr6:uid="{00000000-0010-0000-CE00-000001000000}" uniqueName="P1072159">
      <xmlPr mapId="3" xpath="/TFI-IZD-KI/ISD-KI_1000336/P1072159" xmlDataType="decimal"/>
    </xmlCellPr>
  </singleXmlCell>
  <singleXmlCell id="208" xr6:uid="{00000000-000C-0000-FFFF-FFFFCF000000}" r="K24" connectionId="0">
    <xmlCellPr id="1" xr6:uid="{00000000-0010-0000-CF00-000001000000}" uniqueName="P1072160">
      <xmlPr mapId="3" xpath="/TFI-IZD-KI/ISD-KI_1000336/P1072160" xmlDataType="decimal"/>
    </xmlCellPr>
  </singleXmlCell>
  <singleXmlCell id="209" xr6:uid="{00000000-000C-0000-FFFF-FFFFD0000000}" r="H25" connectionId="0">
    <xmlCellPr id="1" xr6:uid="{00000000-0010-0000-D000-000001000000}" uniqueName="P1121486">
      <xmlPr mapId="3" xpath="/TFI-IZD-KI/ISD-KI_1000336/P1121486" xmlDataType="decimal"/>
    </xmlCellPr>
  </singleXmlCell>
  <singleXmlCell id="210" xr6:uid="{00000000-000C-0000-FFFF-FFFFD1000000}" r="I25" connectionId="0">
    <xmlCellPr id="1" xr6:uid="{00000000-0010-0000-D100-000001000000}" uniqueName="P1121487">
      <xmlPr mapId="3" xpath="/TFI-IZD-KI/ISD-KI_1000336/P1121487" xmlDataType="decimal"/>
    </xmlCellPr>
  </singleXmlCell>
  <singleXmlCell id="211" xr6:uid="{00000000-000C-0000-FFFF-FFFFD2000000}" r="J25" connectionId="0">
    <xmlCellPr id="1" xr6:uid="{00000000-0010-0000-D200-000001000000}" uniqueName="P1121488">
      <xmlPr mapId="3" xpath="/TFI-IZD-KI/ISD-KI_1000336/P1121488" xmlDataType="decimal"/>
    </xmlCellPr>
  </singleXmlCell>
  <singleXmlCell id="212" xr6:uid="{00000000-000C-0000-FFFF-FFFFD3000000}" r="K25" connectionId="0">
    <xmlCellPr id="1" xr6:uid="{00000000-0010-0000-D300-000001000000}" uniqueName="P1121489">
      <xmlPr mapId="3" xpath="/TFI-IZD-KI/ISD-KI_1000336/P1121489" xmlDataType="decimal"/>
    </xmlCellPr>
  </singleXmlCell>
  <singleXmlCell id="213" xr6:uid="{00000000-000C-0000-FFFF-FFFFD4000000}" r="H26" connectionId="0">
    <xmlCellPr id="1" xr6:uid="{00000000-0010-0000-D400-000001000000}" uniqueName="P1072161">
      <xmlPr mapId="3" xpath="/TFI-IZD-KI/ISD-KI_1000336/P1072161" xmlDataType="decimal"/>
    </xmlCellPr>
  </singleXmlCell>
  <singleXmlCell id="214" xr6:uid="{00000000-000C-0000-FFFF-FFFFD5000000}" r="I26" connectionId="0">
    <xmlCellPr id="1" xr6:uid="{00000000-0010-0000-D500-000001000000}" uniqueName="P1072162">
      <xmlPr mapId="3" xpath="/TFI-IZD-KI/ISD-KI_1000336/P1072162" xmlDataType="decimal"/>
    </xmlCellPr>
  </singleXmlCell>
  <singleXmlCell id="215" xr6:uid="{00000000-000C-0000-FFFF-FFFFD6000000}" r="J26" connectionId="0">
    <xmlCellPr id="1" xr6:uid="{00000000-0010-0000-D600-000001000000}" uniqueName="P1072163">
      <xmlPr mapId="3" xpath="/TFI-IZD-KI/ISD-KI_1000336/P1072163" xmlDataType="decimal"/>
    </xmlCellPr>
  </singleXmlCell>
  <singleXmlCell id="216" xr6:uid="{00000000-000C-0000-FFFF-FFFFD7000000}" r="K26" connectionId="0">
    <xmlCellPr id="1" xr6:uid="{00000000-0010-0000-D700-000001000000}" uniqueName="P1072164">
      <xmlPr mapId="3" xpath="/TFI-IZD-KI/ISD-KI_1000336/P1072164" xmlDataType="decimal"/>
    </xmlCellPr>
  </singleXmlCell>
  <singleXmlCell id="217" xr6:uid="{00000000-000C-0000-FFFF-FFFFD8000000}" r="H27" connectionId="0">
    <xmlCellPr id="1" xr6:uid="{00000000-0010-0000-D800-000001000000}" uniqueName="P1072165">
      <xmlPr mapId="3" xpath="/TFI-IZD-KI/ISD-KI_1000336/P1072165" xmlDataType="decimal"/>
    </xmlCellPr>
  </singleXmlCell>
  <singleXmlCell id="218" xr6:uid="{00000000-000C-0000-FFFF-FFFFD9000000}" r="I27" connectionId="0">
    <xmlCellPr id="1" xr6:uid="{00000000-0010-0000-D900-000001000000}" uniqueName="P1072166">
      <xmlPr mapId="3" xpath="/TFI-IZD-KI/ISD-KI_1000336/P1072166" xmlDataType="decimal"/>
    </xmlCellPr>
  </singleXmlCell>
  <singleXmlCell id="219" xr6:uid="{00000000-000C-0000-FFFF-FFFFDA000000}" r="J27" connectionId="0">
    <xmlCellPr id="1" xr6:uid="{00000000-0010-0000-DA00-000001000000}" uniqueName="P1072167">
      <xmlPr mapId="3" xpath="/TFI-IZD-KI/ISD-KI_1000336/P1072167" xmlDataType="decimal"/>
    </xmlCellPr>
  </singleXmlCell>
  <singleXmlCell id="220" xr6:uid="{00000000-000C-0000-FFFF-FFFFDB000000}" r="K27" connectionId="0">
    <xmlCellPr id="1" xr6:uid="{00000000-0010-0000-DB00-000001000000}" uniqueName="P1072168">
      <xmlPr mapId="3" xpath="/TFI-IZD-KI/ISD-KI_1000336/P1072168" xmlDataType="decimal"/>
    </xmlCellPr>
  </singleXmlCell>
  <singleXmlCell id="221" xr6:uid="{00000000-000C-0000-FFFF-FFFFDC000000}" r="H28" connectionId="0">
    <xmlCellPr id="1" xr6:uid="{00000000-0010-0000-DC00-000001000000}" uniqueName="P1072169">
      <xmlPr mapId="3" xpath="/TFI-IZD-KI/ISD-KI_1000336/P1072169" xmlDataType="decimal"/>
    </xmlCellPr>
  </singleXmlCell>
  <singleXmlCell id="222" xr6:uid="{00000000-000C-0000-FFFF-FFFFDD000000}" r="I28" connectionId="0">
    <xmlCellPr id="1" xr6:uid="{00000000-0010-0000-DD00-000001000000}" uniqueName="P1072170">
      <xmlPr mapId="3" xpath="/TFI-IZD-KI/ISD-KI_1000336/P1072170" xmlDataType="decimal"/>
    </xmlCellPr>
  </singleXmlCell>
  <singleXmlCell id="223" xr6:uid="{00000000-000C-0000-FFFF-FFFFDE000000}" r="J28" connectionId="0">
    <xmlCellPr id="1" xr6:uid="{00000000-0010-0000-DE00-000001000000}" uniqueName="P1072171">
      <xmlPr mapId="3" xpath="/TFI-IZD-KI/ISD-KI_1000336/P1072171" xmlDataType="decimal"/>
    </xmlCellPr>
  </singleXmlCell>
  <singleXmlCell id="224" xr6:uid="{00000000-000C-0000-FFFF-FFFFDF000000}" r="K28" connectionId="0">
    <xmlCellPr id="1" xr6:uid="{00000000-0010-0000-DF00-000001000000}" uniqueName="P1072172">
      <xmlPr mapId="3" xpath="/TFI-IZD-KI/ISD-KI_1000336/P1072172" xmlDataType="decimal"/>
    </xmlCellPr>
  </singleXmlCell>
  <singleXmlCell id="225" xr6:uid="{00000000-000C-0000-FFFF-FFFFE0000000}" r="H29" connectionId="0">
    <xmlCellPr id="1" xr6:uid="{00000000-0010-0000-E000-000001000000}" uniqueName="P1072173">
      <xmlPr mapId="3" xpath="/TFI-IZD-KI/ISD-KI_1000336/P1072173" xmlDataType="decimal"/>
    </xmlCellPr>
  </singleXmlCell>
  <singleXmlCell id="226" xr6:uid="{00000000-000C-0000-FFFF-FFFFE1000000}" r="I29" connectionId="0">
    <xmlCellPr id="1" xr6:uid="{00000000-0010-0000-E100-000001000000}" uniqueName="P1072174">
      <xmlPr mapId="3" xpath="/TFI-IZD-KI/ISD-KI_1000336/P1072174" xmlDataType="decimal"/>
    </xmlCellPr>
  </singleXmlCell>
  <singleXmlCell id="227" xr6:uid="{00000000-000C-0000-FFFF-FFFFE2000000}" r="J29" connectionId="0">
    <xmlCellPr id="1" xr6:uid="{00000000-0010-0000-E200-000001000000}" uniqueName="P1072175">
      <xmlPr mapId="3" xpath="/TFI-IZD-KI/ISD-KI_1000336/P1072175" xmlDataType="decimal"/>
    </xmlCellPr>
  </singleXmlCell>
  <singleXmlCell id="228" xr6:uid="{00000000-000C-0000-FFFF-FFFFE3000000}" r="K29" connectionId="0">
    <xmlCellPr id="1" xr6:uid="{00000000-0010-0000-E300-000001000000}" uniqueName="P1072176">
      <xmlPr mapId="3" xpath="/TFI-IZD-KI/ISD-KI_1000336/P1072176" xmlDataType="decimal"/>
    </xmlCellPr>
  </singleXmlCell>
  <singleXmlCell id="229" xr6:uid="{00000000-000C-0000-FFFF-FFFFE4000000}" r="H30" connectionId="0">
    <xmlCellPr id="1" xr6:uid="{00000000-0010-0000-E400-000001000000}" uniqueName="P1072177">
      <xmlPr mapId="3" xpath="/TFI-IZD-KI/ISD-KI_1000336/P1072177" xmlDataType="decimal"/>
    </xmlCellPr>
  </singleXmlCell>
  <singleXmlCell id="230" xr6:uid="{00000000-000C-0000-FFFF-FFFFE5000000}" r="I30" connectionId="0">
    <xmlCellPr id="1" xr6:uid="{00000000-0010-0000-E500-000001000000}" uniqueName="P1072178">
      <xmlPr mapId="3" xpath="/TFI-IZD-KI/ISD-KI_1000336/P1072178" xmlDataType="decimal"/>
    </xmlCellPr>
  </singleXmlCell>
  <singleXmlCell id="231" xr6:uid="{00000000-000C-0000-FFFF-FFFFE6000000}" r="J30" connectionId="0">
    <xmlCellPr id="1" xr6:uid="{00000000-0010-0000-E600-000001000000}" uniqueName="P1072179">
      <xmlPr mapId="3" xpath="/TFI-IZD-KI/ISD-KI_1000336/P1072179" xmlDataType="decimal"/>
    </xmlCellPr>
  </singleXmlCell>
  <singleXmlCell id="232" xr6:uid="{00000000-000C-0000-FFFF-FFFFE7000000}" r="K30" connectionId="0">
    <xmlCellPr id="1" xr6:uid="{00000000-0010-0000-E700-000001000000}" uniqueName="P1072180">
      <xmlPr mapId="3" xpath="/TFI-IZD-KI/ISD-KI_1000336/P1072180" xmlDataType="decimal"/>
    </xmlCellPr>
  </singleXmlCell>
  <singleXmlCell id="233" xr6:uid="{00000000-000C-0000-FFFF-FFFFE8000000}" r="H31" connectionId="0">
    <xmlCellPr id="1" xr6:uid="{00000000-0010-0000-E800-000001000000}" uniqueName="P1072181">
      <xmlPr mapId="3" xpath="/TFI-IZD-KI/ISD-KI_1000336/P1072181" xmlDataType="decimal"/>
    </xmlCellPr>
  </singleXmlCell>
  <singleXmlCell id="234" xr6:uid="{00000000-000C-0000-FFFF-FFFFE9000000}" r="I31" connectionId="0">
    <xmlCellPr id="1" xr6:uid="{00000000-0010-0000-E900-000001000000}" uniqueName="P1072182">
      <xmlPr mapId="3" xpath="/TFI-IZD-KI/ISD-KI_1000336/P1072182" xmlDataType="decimal"/>
    </xmlCellPr>
  </singleXmlCell>
  <singleXmlCell id="235" xr6:uid="{00000000-000C-0000-FFFF-FFFFEA000000}" r="J31" connectionId="0">
    <xmlCellPr id="1" xr6:uid="{00000000-0010-0000-EA00-000001000000}" uniqueName="P1072183">
      <xmlPr mapId="3" xpath="/TFI-IZD-KI/ISD-KI_1000336/P1072183" xmlDataType="decimal"/>
    </xmlCellPr>
  </singleXmlCell>
  <singleXmlCell id="236" xr6:uid="{00000000-000C-0000-FFFF-FFFFEB000000}" r="K31" connectionId="0">
    <xmlCellPr id="1" xr6:uid="{00000000-0010-0000-EB00-000001000000}" uniqueName="P1072184">
      <xmlPr mapId="3" xpath="/TFI-IZD-KI/ISD-KI_1000336/P1072184" xmlDataType="decimal"/>
    </xmlCellPr>
  </singleXmlCell>
  <singleXmlCell id="237" xr6:uid="{00000000-000C-0000-FFFF-FFFFEC000000}" r="H32" connectionId="0">
    <xmlCellPr id="1" xr6:uid="{00000000-0010-0000-EC00-000001000000}" uniqueName="P1072185">
      <xmlPr mapId="3" xpath="/TFI-IZD-KI/ISD-KI_1000336/P1072185" xmlDataType="decimal"/>
    </xmlCellPr>
  </singleXmlCell>
  <singleXmlCell id="238" xr6:uid="{00000000-000C-0000-FFFF-FFFFED000000}" r="I32" connectionId="0">
    <xmlCellPr id="1" xr6:uid="{00000000-0010-0000-ED00-000001000000}" uniqueName="P1072186">
      <xmlPr mapId="3" xpath="/TFI-IZD-KI/ISD-KI_1000336/P1072186" xmlDataType="decimal"/>
    </xmlCellPr>
  </singleXmlCell>
  <singleXmlCell id="239" xr6:uid="{00000000-000C-0000-FFFF-FFFFEE000000}" r="J32" connectionId="0">
    <xmlCellPr id="1" xr6:uid="{00000000-0010-0000-EE00-000001000000}" uniqueName="P1072187">
      <xmlPr mapId="3" xpath="/TFI-IZD-KI/ISD-KI_1000336/P1072187" xmlDataType="decimal"/>
    </xmlCellPr>
  </singleXmlCell>
  <singleXmlCell id="240" xr6:uid="{00000000-000C-0000-FFFF-FFFFEF000000}" r="K32" connectionId="0">
    <xmlCellPr id="1" xr6:uid="{00000000-0010-0000-EF00-000001000000}" uniqueName="P1072188">
      <xmlPr mapId="3" xpath="/TFI-IZD-KI/ISD-KI_1000336/P1072188" xmlDataType="decimal"/>
    </xmlCellPr>
  </singleXmlCell>
  <singleXmlCell id="241" xr6:uid="{00000000-000C-0000-FFFF-FFFFF0000000}" r="H33" connectionId="0">
    <xmlCellPr id="1" xr6:uid="{00000000-0010-0000-F000-000001000000}" uniqueName="P1072189">
      <xmlPr mapId="3" xpath="/TFI-IZD-KI/ISD-KI_1000336/P1072189" xmlDataType="decimal"/>
    </xmlCellPr>
  </singleXmlCell>
  <singleXmlCell id="242" xr6:uid="{00000000-000C-0000-FFFF-FFFFF1000000}" r="I33" connectionId="0">
    <xmlCellPr id="1" xr6:uid="{00000000-0010-0000-F100-000001000000}" uniqueName="P1072190">
      <xmlPr mapId="3" xpath="/TFI-IZD-KI/ISD-KI_1000336/P1072190" xmlDataType="decimal"/>
    </xmlCellPr>
  </singleXmlCell>
  <singleXmlCell id="243" xr6:uid="{00000000-000C-0000-FFFF-FFFFF2000000}" r="J33" connectionId="0">
    <xmlCellPr id="1" xr6:uid="{00000000-0010-0000-F200-000001000000}" uniqueName="P1072191">
      <xmlPr mapId="3" xpath="/TFI-IZD-KI/ISD-KI_1000336/P1072191" xmlDataType="decimal"/>
    </xmlCellPr>
  </singleXmlCell>
  <singleXmlCell id="244" xr6:uid="{00000000-000C-0000-FFFF-FFFFF3000000}" r="K33" connectionId="0">
    <xmlCellPr id="1" xr6:uid="{00000000-0010-0000-F300-000001000000}" uniqueName="P1072192">
      <xmlPr mapId="3" xpath="/TFI-IZD-KI/ISD-KI_1000336/P1072192" xmlDataType="decimal"/>
    </xmlCellPr>
  </singleXmlCell>
  <singleXmlCell id="245" xr6:uid="{00000000-000C-0000-FFFF-FFFFF4000000}" r="H34" connectionId="0">
    <xmlCellPr id="1" xr6:uid="{00000000-0010-0000-F400-000001000000}" uniqueName="P1072193">
      <xmlPr mapId="3" xpath="/TFI-IZD-KI/ISD-KI_1000336/P1072193" xmlDataType="decimal"/>
    </xmlCellPr>
  </singleXmlCell>
  <singleXmlCell id="246" xr6:uid="{00000000-000C-0000-FFFF-FFFFF5000000}" r="I34" connectionId="0">
    <xmlCellPr id="1" xr6:uid="{00000000-0010-0000-F500-000001000000}" uniqueName="P1072194">
      <xmlPr mapId="3" xpath="/TFI-IZD-KI/ISD-KI_1000336/P1072194" xmlDataType="decimal"/>
    </xmlCellPr>
  </singleXmlCell>
  <singleXmlCell id="247" xr6:uid="{00000000-000C-0000-FFFF-FFFFF6000000}" r="J34" connectionId="0">
    <xmlCellPr id="1" xr6:uid="{00000000-0010-0000-F600-000001000000}" uniqueName="P1072195">
      <xmlPr mapId="3" xpath="/TFI-IZD-KI/ISD-KI_1000336/P1072195" xmlDataType="decimal"/>
    </xmlCellPr>
  </singleXmlCell>
  <singleXmlCell id="248" xr6:uid="{00000000-000C-0000-FFFF-FFFFF7000000}" r="K34" connectionId="0">
    <xmlCellPr id="1" xr6:uid="{00000000-0010-0000-F700-000001000000}" uniqueName="P1072196">
      <xmlPr mapId="3" xpath="/TFI-IZD-KI/ISD-KI_1000336/P1072196" xmlDataType="decimal"/>
    </xmlCellPr>
  </singleXmlCell>
  <singleXmlCell id="249" xr6:uid="{00000000-000C-0000-FFFF-FFFFF8000000}" r="H35" connectionId="0">
    <xmlCellPr id="1" xr6:uid="{00000000-0010-0000-F800-000001000000}" uniqueName="P1072197">
      <xmlPr mapId="3" xpath="/TFI-IZD-KI/ISD-KI_1000336/P1072197" xmlDataType="decimal"/>
    </xmlCellPr>
  </singleXmlCell>
  <singleXmlCell id="250" xr6:uid="{00000000-000C-0000-FFFF-FFFFF9000000}" r="I35" connectionId="0">
    <xmlCellPr id="1" xr6:uid="{00000000-0010-0000-F900-000001000000}" uniqueName="P1072198">
      <xmlPr mapId="3" xpath="/TFI-IZD-KI/ISD-KI_1000336/P1072198" xmlDataType="decimal"/>
    </xmlCellPr>
  </singleXmlCell>
  <singleXmlCell id="251" xr6:uid="{00000000-000C-0000-FFFF-FFFFFA000000}" r="J35" connectionId="0">
    <xmlCellPr id="1" xr6:uid="{00000000-0010-0000-FA00-000001000000}" uniqueName="P1072199">
      <xmlPr mapId="3" xpath="/TFI-IZD-KI/ISD-KI_1000336/P1072199" xmlDataType="decimal"/>
    </xmlCellPr>
  </singleXmlCell>
  <singleXmlCell id="252" xr6:uid="{00000000-000C-0000-FFFF-FFFFFB000000}" r="K35" connectionId="0">
    <xmlCellPr id="1" xr6:uid="{00000000-0010-0000-FB00-000001000000}" uniqueName="P1072200">
      <xmlPr mapId="3" xpath="/TFI-IZD-KI/ISD-KI_1000336/P1072200" xmlDataType="decimal"/>
    </xmlCellPr>
  </singleXmlCell>
  <singleXmlCell id="253" xr6:uid="{00000000-000C-0000-FFFF-FFFFFC000000}" r="H36" connectionId="0">
    <xmlCellPr id="1" xr6:uid="{00000000-0010-0000-FC00-000001000000}" uniqueName="P1072201">
      <xmlPr mapId="3" xpath="/TFI-IZD-KI/ISD-KI_1000336/P1072201" xmlDataType="decimal"/>
    </xmlCellPr>
  </singleXmlCell>
  <singleXmlCell id="254" xr6:uid="{00000000-000C-0000-FFFF-FFFFFD000000}" r="I36" connectionId="0">
    <xmlCellPr id="1" xr6:uid="{00000000-0010-0000-FD00-000001000000}" uniqueName="P1072202">
      <xmlPr mapId="3" xpath="/TFI-IZD-KI/ISD-KI_1000336/P1072202" xmlDataType="decimal"/>
    </xmlCellPr>
  </singleXmlCell>
  <singleXmlCell id="255" xr6:uid="{00000000-000C-0000-FFFF-FFFFFE000000}" r="J36" connectionId="0">
    <xmlCellPr id="1" xr6:uid="{00000000-0010-0000-FE00-000001000000}" uniqueName="P1072203">
      <xmlPr mapId="3" xpath="/TFI-IZD-KI/ISD-KI_1000336/P1072203" xmlDataType="decimal"/>
    </xmlCellPr>
  </singleXmlCell>
  <singleXmlCell id="256" xr6:uid="{00000000-000C-0000-FFFF-FFFFFF000000}" r="K36" connectionId="0">
    <xmlCellPr id="1" xr6:uid="{00000000-0010-0000-FF00-000001000000}" uniqueName="P1072204">
      <xmlPr mapId="3" xpath="/TFI-IZD-KI/ISD-KI_1000336/P1072204" xmlDataType="decimal"/>
    </xmlCellPr>
  </singleXmlCell>
  <singleXmlCell id="257" xr6:uid="{00000000-000C-0000-FFFF-FFFF00010000}" r="H37" connectionId="0">
    <xmlCellPr id="1" xr6:uid="{00000000-0010-0000-0001-000001000000}" uniqueName="P1072205">
      <xmlPr mapId="3" xpath="/TFI-IZD-KI/ISD-KI_1000336/P1072205" xmlDataType="decimal"/>
    </xmlCellPr>
  </singleXmlCell>
  <singleXmlCell id="258" xr6:uid="{00000000-000C-0000-FFFF-FFFF01010000}" r="I37" connectionId="0">
    <xmlCellPr id="1" xr6:uid="{00000000-0010-0000-0101-000001000000}" uniqueName="P1072206">
      <xmlPr mapId="3" xpath="/TFI-IZD-KI/ISD-KI_1000336/P1072206" xmlDataType="decimal"/>
    </xmlCellPr>
  </singleXmlCell>
  <singleXmlCell id="259" xr6:uid="{00000000-000C-0000-FFFF-FFFF02010000}" r="J37" connectionId="0">
    <xmlCellPr id="1" xr6:uid="{00000000-0010-0000-0201-000001000000}" uniqueName="P1072207">
      <xmlPr mapId="3" xpath="/TFI-IZD-KI/ISD-KI_1000336/P1072207" xmlDataType="decimal"/>
    </xmlCellPr>
  </singleXmlCell>
  <singleXmlCell id="260" xr6:uid="{00000000-000C-0000-FFFF-FFFF03010000}" r="K37" connectionId="0">
    <xmlCellPr id="1" xr6:uid="{00000000-0010-0000-0301-000001000000}" uniqueName="P1072208">
      <xmlPr mapId="3" xpath="/TFI-IZD-KI/ISD-KI_1000336/P1072208" xmlDataType="decimal"/>
    </xmlCellPr>
  </singleXmlCell>
  <singleXmlCell id="261" xr6:uid="{00000000-000C-0000-FFFF-FFFF04010000}" r="H38" connectionId="0">
    <xmlCellPr id="1" xr6:uid="{00000000-0010-0000-0401-000001000000}" uniqueName="P1072209">
      <xmlPr mapId="3" xpath="/TFI-IZD-KI/ISD-KI_1000336/P1072209" xmlDataType="decimal"/>
    </xmlCellPr>
  </singleXmlCell>
  <singleXmlCell id="262" xr6:uid="{00000000-000C-0000-FFFF-FFFF05010000}" r="I38" connectionId="0">
    <xmlCellPr id="1" xr6:uid="{00000000-0010-0000-0501-000001000000}" uniqueName="P1072210">
      <xmlPr mapId="3" xpath="/TFI-IZD-KI/ISD-KI_1000336/P1072210" xmlDataType="decimal"/>
    </xmlCellPr>
  </singleXmlCell>
  <singleXmlCell id="263" xr6:uid="{00000000-000C-0000-FFFF-FFFF06010000}" r="J38" connectionId="0">
    <xmlCellPr id="1" xr6:uid="{00000000-0010-0000-0601-000001000000}" uniqueName="P1072211">
      <xmlPr mapId="3" xpath="/TFI-IZD-KI/ISD-KI_1000336/P1072211" xmlDataType="decimal"/>
    </xmlCellPr>
  </singleXmlCell>
  <singleXmlCell id="264" xr6:uid="{00000000-000C-0000-FFFF-FFFF07010000}" r="K38" connectionId="0">
    <xmlCellPr id="1" xr6:uid="{00000000-0010-0000-0701-000001000000}" uniqueName="P1072212">
      <xmlPr mapId="3" xpath="/TFI-IZD-KI/ISD-KI_1000336/P1072212" xmlDataType="decimal"/>
    </xmlCellPr>
  </singleXmlCell>
  <singleXmlCell id="265" xr6:uid="{00000000-000C-0000-FFFF-FFFF08010000}" r="H39" connectionId="0">
    <xmlCellPr id="1" xr6:uid="{00000000-0010-0000-0801-000001000000}" uniqueName="P1072213">
      <xmlPr mapId="3" xpath="/TFI-IZD-KI/ISD-KI_1000336/P1072213" xmlDataType="decimal"/>
    </xmlCellPr>
  </singleXmlCell>
  <singleXmlCell id="266" xr6:uid="{00000000-000C-0000-FFFF-FFFF09010000}" r="I39" connectionId="0">
    <xmlCellPr id="1" xr6:uid="{00000000-0010-0000-0901-000001000000}" uniqueName="P1072214">
      <xmlPr mapId="3" xpath="/TFI-IZD-KI/ISD-KI_1000336/P1072214" xmlDataType="decimal"/>
    </xmlCellPr>
  </singleXmlCell>
  <singleXmlCell id="267" xr6:uid="{00000000-000C-0000-FFFF-FFFF0A010000}" r="J39" connectionId="0">
    <xmlCellPr id="1" xr6:uid="{00000000-0010-0000-0A01-000001000000}" uniqueName="P1072215">
      <xmlPr mapId="3" xpath="/TFI-IZD-KI/ISD-KI_1000336/P1072215" xmlDataType="decimal"/>
    </xmlCellPr>
  </singleXmlCell>
  <singleXmlCell id="268" xr6:uid="{00000000-000C-0000-FFFF-FFFF0B010000}" r="K39" connectionId="0">
    <xmlCellPr id="1" xr6:uid="{00000000-0010-0000-0B01-000001000000}" uniqueName="P1072216">
      <xmlPr mapId="3" xpath="/TFI-IZD-KI/ISD-KI_1000336/P1072216" xmlDataType="decimal"/>
    </xmlCellPr>
  </singleXmlCell>
  <singleXmlCell id="269" xr6:uid="{00000000-000C-0000-FFFF-FFFF0C010000}" r="H40" connectionId="0">
    <xmlCellPr id="1" xr6:uid="{00000000-0010-0000-0C01-000001000000}" uniqueName="P1072217">
      <xmlPr mapId="3" xpath="/TFI-IZD-KI/ISD-KI_1000336/P1072217" xmlDataType="decimal"/>
    </xmlCellPr>
  </singleXmlCell>
  <singleXmlCell id="270" xr6:uid="{00000000-000C-0000-FFFF-FFFF0D010000}" r="I40" connectionId="0">
    <xmlCellPr id="1" xr6:uid="{00000000-0010-0000-0D01-000001000000}" uniqueName="P1072218">
      <xmlPr mapId="3" xpath="/TFI-IZD-KI/ISD-KI_1000336/P1072218" xmlDataType="decimal"/>
    </xmlCellPr>
  </singleXmlCell>
  <singleXmlCell id="271" xr6:uid="{00000000-000C-0000-FFFF-FFFF0E010000}" r="J40" connectionId="0">
    <xmlCellPr id="1" xr6:uid="{00000000-0010-0000-0E01-000001000000}" uniqueName="P1072219">
      <xmlPr mapId="3" xpath="/TFI-IZD-KI/ISD-KI_1000336/P1072219" xmlDataType="decimal"/>
    </xmlCellPr>
  </singleXmlCell>
  <singleXmlCell id="272" xr6:uid="{00000000-000C-0000-FFFF-FFFF0F010000}" r="K40" connectionId="0">
    <xmlCellPr id="1" xr6:uid="{00000000-0010-0000-0F01-000001000000}" uniqueName="P1072220">
      <xmlPr mapId="3" xpath="/TFI-IZD-KI/ISD-KI_1000336/P1072220" xmlDataType="decimal"/>
    </xmlCellPr>
  </singleXmlCell>
  <singleXmlCell id="273" xr6:uid="{00000000-000C-0000-FFFF-FFFF10010000}" r="H41" connectionId="0">
    <xmlCellPr id="1" xr6:uid="{00000000-0010-0000-1001-000001000000}" uniqueName="P1072221">
      <xmlPr mapId="3" xpath="/TFI-IZD-KI/ISD-KI_1000336/P1072221" xmlDataType="decimal"/>
    </xmlCellPr>
  </singleXmlCell>
  <singleXmlCell id="274" xr6:uid="{00000000-000C-0000-FFFF-FFFF11010000}" r="I41" connectionId="0">
    <xmlCellPr id="1" xr6:uid="{00000000-0010-0000-1101-000001000000}" uniqueName="P1072222">
      <xmlPr mapId="3" xpath="/TFI-IZD-KI/ISD-KI_1000336/P1072222" xmlDataType="decimal"/>
    </xmlCellPr>
  </singleXmlCell>
  <singleXmlCell id="275" xr6:uid="{00000000-000C-0000-FFFF-FFFF12010000}" r="J41" connectionId="0">
    <xmlCellPr id="1" xr6:uid="{00000000-0010-0000-1201-000001000000}" uniqueName="P1072223">
      <xmlPr mapId="3" xpath="/TFI-IZD-KI/ISD-KI_1000336/P1072223" xmlDataType="decimal"/>
    </xmlCellPr>
  </singleXmlCell>
  <singleXmlCell id="276" xr6:uid="{00000000-000C-0000-FFFF-FFFF13010000}" r="K41" connectionId="0">
    <xmlCellPr id="1" xr6:uid="{00000000-0010-0000-1301-000001000000}" uniqueName="P1072224">
      <xmlPr mapId="3" xpath="/TFI-IZD-KI/ISD-KI_1000336/P1072224" xmlDataType="decimal"/>
    </xmlCellPr>
  </singleXmlCell>
  <singleXmlCell id="277" xr6:uid="{00000000-000C-0000-FFFF-FFFF14010000}" r="H42" connectionId="0">
    <xmlCellPr id="1" xr6:uid="{00000000-0010-0000-1401-000001000000}" uniqueName="P1072225">
      <xmlPr mapId="3" xpath="/TFI-IZD-KI/ISD-KI_1000336/P1072225" xmlDataType="decimal"/>
    </xmlCellPr>
  </singleXmlCell>
  <singleXmlCell id="278" xr6:uid="{00000000-000C-0000-FFFF-FFFF15010000}" r="I42" connectionId="0">
    <xmlCellPr id="1" xr6:uid="{00000000-0010-0000-1501-000001000000}" uniqueName="P1072226">
      <xmlPr mapId="3" xpath="/TFI-IZD-KI/ISD-KI_1000336/P1072226" xmlDataType="decimal"/>
    </xmlCellPr>
  </singleXmlCell>
  <singleXmlCell id="279" xr6:uid="{00000000-000C-0000-FFFF-FFFF16010000}" r="J42" connectionId="0">
    <xmlCellPr id="1" xr6:uid="{00000000-0010-0000-1601-000001000000}" uniqueName="P1072227">
      <xmlPr mapId="3" xpath="/TFI-IZD-KI/ISD-KI_1000336/P1072227" xmlDataType="decimal"/>
    </xmlCellPr>
  </singleXmlCell>
  <singleXmlCell id="280" xr6:uid="{00000000-000C-0000-FFFF-FFFF17010000}" r="K42" connectionId="0">
    <xmlCellPr id="1" xr6:uid="{00000000-0010-0000-1701-000001000000}" uniqueName="P1072228">
      <xmlPr mapId="3" xpath="/TFI-IZD-KI/ISD-KI_1000336/P1072228" xmlDataType="decimal"/>
    </xmlCellPr>
  </singleXmlCell>
  <singleXmlCell id="281" xr6:uid="{00000000-000C-0000-FFFF-FFFF18010000}" r="H43" connectionId="0">
    <xmlCellPr id="1" xr6:uid="{00000000-0010-0000-1801-000001000000}" uniqueName="P1072229">
      <xmlPr mapId="3" xpath="/TFI-IZD-KI/ISD-KI_1000336/P1072229" xmlDataType="decimal"/>
    </xmlCellPr>
  </singleXmlCell>
  <singleXmlCell id="282" xr6:uid="{00000000-000C-0000-FFFF-FFFF19010000}" r="I43" connectionId="0">
    <xmlCellPr id="1" xr6:uid="{00000000-0010-0000-1901-000001000000}" uniqueName="P1072230">
      <xmlPr mapId="3" xpath="/TFI-IZD-KI/ISD-KI_1000336/P1072230" xmlDataType="decimal"/>
    </xmlCellPr>
  </singleXmlCell>
  <singleXmlCell id="283" xr6:uid="{00000000-000C-0000-FFFF-FFFF1A010000}" r="J43" connectionId="0">
    <xmlCellPr id="1" xr6:uid="{00000000-0010-0000-1A01-000001000000}" uniqueName="P1072231">
      <xmlPr mapId="3" xpath="/TFI-IZD-KI/ISD-KI_1000336/P1072231" xmlDataType="decimal"/>
    </xmlCellPr>
  </singleXmlCell>
  <singleXmlCell id="284" xr6:uid="{00000000-000C-0000-FFFF-FFFF1B010000}" r="K43" connectionId="0">
    <xmlCellPr id="1" xr6:uid="{00000000-0010-0000-1B01-000001000000}" uniqueName="P1072232">
      <xmlPr mapId="3" xpath="/TFI-IZD-KI/ISD-KI_1000336/P1072232" xmlDataType="decimal"/>
    </xmlCellPr>
  </singleXmlCell>
  <singleXmlCell id="285" xr6:uid="{00000000-000C-0000-FFFF-FFFF1C010000}" r="H45" connectionId="0">
    <xmlCellPr id="1" xr6:uid="{00000000-0010-0000-1C01-000001000000}" uniqueName="P1072233">
      <xmlPr mapId="3" xpath="/TFI-IZD-KI/ISD-KI_1000336/P1072233" xmlDataType="decimal"/>
    </xmlCellPr>
  </singleXmlCell>
  <singleXmlCell id="286" xr6:uid="{00000000-000C-0000-FFFF-FFFF1D010000}" r="I45" connectionId="0">
    <xmlCellPr id="1" xr6:uid="{00000000-0010-0000-1D01-000001000000}" uniqueName="P1072234">
      <xmlPr mapId="3" xpath="/TFI-IZD-KI/ISD-KI_1000336/P1072234" xmlDataType="decimal"/>
    </xmlCellPr>
  </singleXmlCell>
  <singleXmlCell id="287" xr6:uid="{00000000-000C-0000-FFFF-FFFF1E010000}" r="J45" connectionId="0">
    <xmlCellPr id="1" xr6:uid="{00000000-0010-0000-1E01-000001000000}" uniqueName="P1072235">
      <xmlPr mapId="3" xpath="/TFI-IZD-KI/ISD-KI_1000336/P1072235" xmlDataType="decimal"/>
    </xmlCellPr>
  </singleXmlCell>
  <singleXmlCell id="288" xr6:uid="{00000000-000C-0000-FFFF-FFFF1F010000}" r="K45" connectionId="0">
    <xmlCellPr id="1" xr6:uid="{00000000-0010-0000-1F01-000001000000}" uniqueName="P1072236">
      <xmlPr mapId="3" xpath="/TFI-IZD-KI/ISD-KI_1000336/P1072236" xmlDataType="decimal"/>
    </xmlCellPr>
  </singleXmlCell>
  <singleXmlCell id="289" xr6:uid="{00000000-000C-0000-FFFF-FFFF20010000}" r="H46" connectionId="0">
    <xmlCellPr id="1" xr6:uid="{00000000-0010-0000-2001-000001000000}" uniqueName="P1072237">
      <xmlPr mapId="3" xpath="/TFI-IZD-KI/ISD-KI_1000336/P1072237" xmlDataType="decimal"/>
    </xmlCellPr>
  </singleXmlCell>
  <singleXmlCell id="290" xr6:uid="{00000000-000C-0000-FFFF-FFFF21010000}" r="I46" connectionId="0">
    <xmlCellPr id="1" xr6:uid="{00000000-0010-0000-2101-000001000000}" uniqueName="P1072238">
      <xmlPr mapId="3" xpath="/TFI-IZD-KI/ISD-KI_1000336/P1072238" xmlDataType="decimal"/>
    </xmlCellPr>
  </singleXmlCell>
  <singleXmlCell id="291" xr6:uid="{00000000-000C-0000-FFFF-FFFF22010000}" r="J46" connectionId="0">
    <xmlCellPr id="1" xr6:uid="{00000000-0010-0000-2201-000001000000}" uniqueName="P1072239">
      <xmlPr mapId="3" xpath="/TFI-IZD-KI/ISD-KI_1000336/P1072239" xmlDataType="decimal"/>
    </xmlCellPr>
  </singleXmlCell>
  <singleXmlCell id="292" xr6:uid="{00000000-000C-0000-FFFF-FFFF23010000}" r="K46" connectionId="0">
    <xmlCellPr id="1" xr6:uid="{00000000-0010-0000-2301-000001000000}" uniqueName="P1072240">
      <xmlPr mapId="3" xpath="/TFI-IZD-KI/ISD-KI_1000336/P1072240" xmlDataType="decimal"/>
    </xmlCellPr>
  </singleXmlCell>
  <singleXmlCell id="293" xr6:uid="{00000000-000C-0000-FFFF-FFFF24010000}" r="H47" connectionId="0">
    <xmlCellPr id="1" xr6:uid="{00000000-0010-0000-2401-000001000000}" uniqueName="P1072241">
      <xmlPr mapId="3" xpath="/TFI-IZD-KI/ISD-KI_1000336/P1072241" xmlDataType="decimal"/>
    </xmlCellPr>
  </singleXmlCell>
  <singleXmlCell id="294" xr6:uid="{00000000-000C-0000-FFFF-FFFF25010000}" r="I47" connectionId="0">
    <xmlCellPr id="1" xr6:uid="{00000000-0010-0000-2501-000001000000}" uniqueName="P1072242">
      <xmlPr mapId="3" xpath="/TFI-IZD-KI/ISD-KI_1000336/P1072242" xmlDataType="decimal"/>
    </xmlCellPr>
  </singleXmlCell>
  <singleXmlCell id="295" xr6:uid="{00000000-000C-0000-FFFF-FFFF26010000}" r="J47" connectionId="0">
    <xmlCellPr id="1" xr6:uid="{00000000-0010-0000-2601-000001000000}" uniqueName="P1072243">
      <xmlPr mapId="3" xpath="/TFI-IZD-KI/ISD-KI_1000336/P1072243" xmlDataType="decimal"/>
    </xmlCellPr>
  </singleXmlCell>
  <singleXmlCell id="296" xr6:uid="{00000000-000C-0000-FFFF-FFFF27010000}" r="K47" connectionId="0">
    <xmlCellPr id="1" xr6:uid="{00000000-0010-0000-2701-000001000000}" uniqueName="P1072244">
      <xmlPr mapId="3" xpath="/TFI-IZD-KI/ISD-KI_1000336/P1072244" xmlDataType="decimal"/>
    </xmlCellPr>
  </singleXmlCell>
  <singleXmlCell id="297" xr6:uid="{00000000-000C-0000-FFFF-FFFF28010000}" r="H48" connectionId="0">
    <xmlCellPr id="1" xr6:uid="{00000000-0010-0000-2801-000001000000}" uniqueName="P1072245">
      <xmlPr mapId="3" xpath="/TFI-IZD-KI/ISD-KI_1000336/P1072245" xmlDataType="decimal"/>
    </xmlCellPr>
  </singleXmlCell>
  <singleXmlCell id="298" xr6:uid="{00000000-000C-0000-FFFF-FFFF29010000}" r="I48" connectionId="0">
    <xmlCellPr id="1" xr6:uid="{00000000-0010-0000-2901-000001000000}" uniqueName="P1072246">
      <xmlPr mapId="3" xpath="/TFI-IZD-KI/ISD-KI_1000336/P1072246" xmlDataType="decimal"/>
    </xmlCellPr>
  </singleXmlCell>
  <singleXmlCell id="299" xr6:uid="{00000000-000C-0000-FFFF-FFFF2A010000}" r="J48" connectionId="0">
    <xmlCellPr id="1" xr6:uid="{00000000-0010-0000-2A01-000001000000}" uniqueName="P1072247">
      <xmlPr mapId="3" xpath="/TFI-IZD-KI/ISD-KI_1000336/P1072247" xmlDataType="decimal"/>
    </xmlCellPr>
  </singleXmlCell>
  <singleXmlCell id="300" xr6:uid="{00000000-000C-0000-FFFF-FFFF2B010000}" r="K48" connectionId="0">
    <xmlCellPr id="1" xr6:uid="{00000000-0010-0000-2B01-000001000000}" uniqueName="P1072248">
      <xmlPr mapId="3" xpath="/TFI-IZD-KI/ISD-KI_1000336/P1072248" xmlDataType="decimal"/>
    </xmlCellPr>
  </singleXmlCell>
  <singleXmlCell id="301" xr6:uid="{00000000-000C-0000-FFFF-FFFF2C010000}" r="H49" connectionId="0">
    <xmlCellPr id="1" xr6:uid="{00000000-0010-0000-2C01-000001000000}" uniqueName="P1072249">
      <xmlPr mapId="3" xpath="/TFI-IZD-KI/ISD-KI_1000336/P1072249" xmlDataType="decimal"/>
    </xmlCellPr>
  </singleXmlCell>
  <singleXmlCell id="302" xr6:uid="{00000000-000C-0000-FFFF-FFFF2D010000}" r="I49" connectionId="0">
    <xmlCellPr id="1" xr6:uid="{00000000-0010-0000-2D01-000001000000}" uniqueName="P1072250">
      <xmlPr mapId="3" xpath="/TFI-IZD-KI/ISD-KI_1000336/P1072250" xmlDataType="decimal"/>
    </xmlCellPr>
  </singleXmlCell>
  <singleXmlCell id="303" xr6:uid="{00000000-000C-0000-FFFF-FFFF2E010000}" r="J49" connectionId="0">
    <xmlCellPr id="1" xr6:uid="{00000000-0010-0000-2E01-000001000000}" uniqueName="P1072251">
      <xmlPr mapId="3" xpath="/TFI-IZD-KI/ISD-KI_1000336/P1072251" xmlDataType="decimal"/>
    </xmlCellPr>
  </singleXmlCell>
  <singleXmlCell id="304" xr6:uid="{00000000-000C-0000-FFFF-FFFF2F010000}" r="K49" connectionId="0">
    <xmlCellPr id="1" xr6:uid="{00000000-0010-0000-2F01-000001000000}" uniqueName="P1072252">
      <xmlPr mapId="3" xpath="/TFI-IZD-KI/ISD-KI_1000336/P1072252" xmlDataType="decimal"/>
    </xmlCellPr>
  </singleXmlCell>
  <singleXmlCell id="305" xr6:uid="{00000000-000C-0000-FFFF-FFFF30010000}" r="H50" connectionId="0">
    <xmlCellPr id="1" xr6:uid="{00000000-0010-0000-3001-000001000000}" uniqueName="P1072253">
      <xmlPr mapId="3" xpath="/TFI-IZD-KI/ISD-KI_1000336/P1072253" xmlDataType="decimal"/>
    </xmlCellPr>
  </singleXmlCell>
  <singleXmlCell id="306" xr6:uid="{00000000-000C-0000-FFFF-FFFF31010000}" r="I50" connectionId="0">
    <xmlCellPr id="1" xr6:uid="{00000000-0010-0000-3101-000001000000}" uniqueName="P1072254">
      <xmlPr mapId="3" xpath="/TFI-IZD-KI/ISD-KI_1000336/P1072254" xmlDataType="decimal"/>
    </xmlCellPr>
  </singleXmlCell>
  <singleXmlCell id="307" xr6:uid="{00000000-000C-0000-FFFF-FFFF32010000}" r="J50" connectionId="0">
    <xmlCellPr id="1" xr6:uid="{00000000-0010-0000-3201-000001000000}" uniqueName="P1072255">
      <xmlPr mapId="3" xpath="/TFI-IZD-KI/ISD-KI_1000336/P1072255" xmlDataType="decimal"/>
    </xmlCellPr>
  </singleXmlCell>
  <singleXmlCell id="308" xr6:uid="{00000000-000C-0000-FFFF-FFFF33010000}" r="K50" connectionId="0">
    <xmlCellPr id="1" xr6:uid="{00000000-0010-0000-3301-000001000000}" uniqueName="P1072256">
      <xmlPr mapId="3" xpath="/TFI-IZD-KI/ISD-KI_1000336/P1072256" xmlDataType="decimal"/>
    </xmlCellPr>
  </singleXmlCell>
  <singleXmlCell id="309" xr6:uid="{00000000-000C-0000-FFFF-FFFF34010000}" r="H51" connectionId="0">
    <xmlCellPr id="1" xr6:uid="{00000000-0010-0000-3401-000001000000}" uniqueName="P1072257">
      <xmlPr mapId="3" xpath="/TFI-IZD-KI/ISD-KI_1000336/P1072257" xmlDataType="decimal"/>
    </xmlCellPr>
  </singleXmlCell>
  <singleXmlCell id="310" xr6:uid="{00000000-000C-0000-FFFF-FFFF35010000}" r="I51" connectionId="0">
    <xmlCellPr id="1" xr6:uid="{00000000-0010-0000-3501-000001000000}" uniqueName="P1072258">
      <xmlPr mapId="3" xpath="/TFI-IZD-KI/ISD-KI_1000336/P1072258" xmlDataType="decimal"/>
    </xmlCellPr>
  </singleXmlCell>
  <singleXmlCell id="311" xr6:uid="{00000000-000C-0000-FFFF-FFFF36010000}" r="J51" connectionId="0">
    <xmlCellPr id="1" xr6:uid="{00000000-0010-0000-3601-000001000000}" uniqueName="P1072259">
      <xmlPr mapId="3" xpath="/TFI-IZD-KI/ISD-KI_1000336/P1072259" xmlDataType="decimal"/>
    </xmlCellPr>
  </singleXmlCell>
  <singleXmlCell id="312" xr6:uid="{00000000-000C-0000-FFFF-FFFF37010000}" r="K51" connectionId="0">
    <xmlCellPr id="1" xr6:uid="{00000000-0010-0000-3701-000001000000}" uniqueName="P1072260">
      <xmlPr mapId="3" xpath="/TFI-IZD-KI/ISD-KI_1000336/P1072260" xmlDataType="decimal"/>
    </xmlCellPr>
  </singleXmlCell>
  <singleXmlCell id="313" xr6:uid="{00000000-000C-0000-FFFF-FFFF38010000}" r="H52" connectionId="0">
    <xmlCellPr id="1" xr6:uid="{00000000-0010-0000-3801-000001000000}" uniqueName="P1072261">
      <xmlPr mapId="3" xpath="/TFI-IZD-KI/ISD-KI_1000336/P1072261" xmlDataType="decimal"/>
    </xmlCellPr>
  </singleXmlCell>
  <singleXmlCell id="314" xr6:uid="{00000000-000C-0000-FFFF-FFFF39010000}" r="I52" connectionId="0">
    <xmlCellPr id="1" xr6:uid="{00000000-0010-0000-3901-000001000000}" uniqueName="P1072262">
      <xmlPr mapId="3" xpath="/TFI-IZD-KI/ISD-KI_1000336/P1072262" xmlDataType="decimal"/>
    </xmlCellPr>
  </singleXmlCell>
  <singleXmlCell id="315" xr6:uid="{00000000-000C-0000-FFFF-FFFF3A010000}" r="J52" connectionId="0">
    <xmlCellPr id="1" xr6:uid="{00000000-0010-0000-3A01-000001000000}" uniqueName="P1072263">
      <xmlPr mapId="3" xpath="/TFI-IZD-KI/ISD-KI_1000336/P1072263" xmlDataType="decimal"/>
    </xmlCellPr>
  </singleXmlCell>
  <singleXmlCell id="316" xr6:uid="{00000000-000C-0000-FFFF-FFFF3B010000}" r="K52" connectionId="0">
    <xmlCellPr id="1" xr6:uid="{00000000-0010-0000-3B01-000001000000}" uniqueName="P1072264">
      <xmlPr mapId="3" xpath="/TFI-IZD-KI/ISD-KI_1000336/P1072264" xmlDataType="decimal"/>
    </xmlCellPr>
  </singleXmlCell>
  <singleXmlCell id="317" xr6:uid="{00000000-000C-0000-FFFF-FFFF3C010000}" r="H53" connectionId="0">
    <xmlCellPr id="1" xr6:uid="{00000000-0010-0000-3C01-000001000000}" uniqueName="P1072265">
      <xmlPr mapId="3" xpath="/TFI-IZD-KI/ISD-KI_1000336/P1072265" xmlDataType="decimal"/>
    </xmlCellPr>
  </singleXmlCell>
  <singleXmlCell id="318" xr6:uid="{00000000-000C-0000-FFFF-FFFF3D010000}" r="I53" connectionId="0">
    <xmlCellPr id="1" xr6:uid="{00000000-0010-0000-3D01-000001000000}" uniqueName="P1072266">
      <xmlPr mapId="3" xpath="/TFI-IZD-KI/ISD-KI_1000336/P1072266" xmlDataType="decimal"/>
    </xmlCellPr>
  </singleXmlCell>
  <singleXmlCell id="319" xr6:uid="{00000000-000C-0000-FFFF-FFFF3E010000}" r="J53" connectionId="0">
    <xmlCellPr id="1" xr6:uid="{00000000-0010-0000-3E01-000001000000}" uniqueName="P1072267">
      <xmlPr mapId="3" xpath="/TFI-IZD-KI/ISD-KI_1000336/P1072267" xmlDataType="decimal"/>
    </xmlCellPr>
  </singleXmlCell>
  <singleXmlCell id="320" xr6:uid="{00000000-000C-0000-FFFF-FFFF3F010000}" r="K53" connectionId="0">
    <xmlCellPr id="1" xr6:uid="{00000000-0010-0000-3F01-000001000000}" uniqueName="P1072268">
      <xmlPr mapId="3" xpath="/TFI-IZD-KI/ISD-KI_1000336/P1072268" xmlDataType="decimal"/>
    </xmlCellPr>
  </singleXmlCell>
  <singleXmlCell id="321" xr6:uid="{00000000-000C-0000-FFFF-FFFF40010000}" r="H54" connectionId="0">
    <xmlCellPr id="1" xr6:uid="{00000000-0010-0000-4001-000001000000}" uniqueName="P1072269">
      <xmlPr mapId="3" xpath="/TFI-IZD-KI/ISD-KI_1000336/P1072269" xmlDataType="decimal"/>
    </xmlCellPr>
  </singleXmlCell>
  <singleXmlCell id="322" xr6:uid="{00000000-000C-0000-FFFF-FFFF41010000}" r="I54" connectionId="0">
    <xmlCellPr id="1" xr6:uid="{00000000-0010-0000-4101-000001000000}" uniqueName="P1072270">
      <xmlPr mapId="3" xpath="/TFI-IZD-KI/ISD-KI_1000336/P1072270" xmlDataType="decimal"/>
    </xmlCellPr>
  </singleXmlCell>
  <singleXmlCell id="323" xr6:uid="{00000000-000C-0000-FFFF-FFFF42010000}" r="J54" connectionId="0">
    <xmlCellPr id="1" xr6:uid="{00000000-0010-0000-4201-000001000000}" uniqueName="P1072271">
      <xmlPr mapId="3" xpath="/TFI-IZD-KI/ISD-KI_1000336/P1072271" xmlDataType="decimal"/>
    </xmlCellPr>
  </singleXmlCell>
  <singleXmlCell id="324" xr6:uid="{00000000-000C-0000-FFFF-FFFF43010000}" r="K54" connectionId="0">
    <xmlCellPr id="1" xr6:uid="{00000000-0010-0000-4301-000001000000}" uniqueName="P1072272">
      <xmlPr mapId="3" xpath="/TFI-IZD-KI/ISD-KI_1000336/P1072272" xmlDataType="decimal"/>
    </xmlCellPr>
  </singleXmlCell>
  <singleXmlCell id="325" xr6:uid="{00000000-000C-0000-FFFF-FFFF44010000}" r="H55" connectionId="0">
    <xmlCellPr id="1" xr6:uid="{00000000-0010-0000-4401-000001000000}" uniqueName="P1072273">
      <xmlPr mapId="3" xpath="/TFI-IZD-KI/ISD-KI_1000336/P1072273" xmlDataType="decimal"/>
    </xmlCellPr>
  </singleXmlCell>
  <singleXmlCell id="326" xr6:uid="{00000000-000C-0000-FFFF-FFFF45010000}" r="I55" connectionId="0">
    <xmlCellPr id="1" xr6:uid="{00000000-0010-0000-4501-000001000000}" uniqueName="P1072274">
      <xmlPr mapId="3" xpath="/TFI-IZD-KI/ISD-KI_1000336/P1072274" xmlDataType="decimal"/>
    </xmlCellPr>
  </singleXmlCell>
  <singleXmlCell id="327" xr6:uid="{00000000-000C-0000-FFFF-FFFF46010000}" r="J55" connectionId="0">
    <xmlCellPr id="1" xr6:uid="{00000000-0010-0000-4601-000001000000}" uniqueName="P1072275">
      <xmlPr mapId="3" xpath="/TFI-IZD-KI/ISD-KI_1000336/P1072275" xmlDataType="decimal"/>
    </xmlCellPr>
  </singleXmlCell>
  <singleXmlCell id="328" xr6:uid="{00000000-000C-0000-FFFF-FFFF47010000}" r="K55" connectionId="0">
    <xmlCellPr id="1" xr6:uid="{00000000-0010-0000-4701-000001000000}" uniqueName="P1072276">
      <xmlPr mapId="3" xpath="/TFI-IZD-KI/ISD-KI_1000336/P1072276" xmlDataType="decimal"/>
    </xmlCellPr>
  </singleXmlCell>
  <singleXmlCell id="329" xr6:uid="{00000000-000C-0000-FFFF-FFFF48010000}" r="H56" connectionId="0">
    <xmlCellPr id="1" xr6:uid="{00000000-0010-0000-4801-000001000000}" uniqueName="P1072277">
      <xmlPr mapId="3" xpath="/TFI-IZD-KI/ISD-KI_1000336/P1072277" xmlDataType="decimal"/>
    </xmlCellPr>
  </singleXmlCell>
  <singleXmlCell id="330" xr6:uid="{00000000-000C-0000-FFFF-FFFF49010000}" r="I56" connectionId="0">
    <xmlCellPr id="1" xr6:uid="{00000000-0010-0000-4901-000001000000}" uniqueName="P1072278">
      <xmlPr mapId="3" xpath="/TFI-IZD-KI/ISD-KI_1000336/P1072278" xmlDataType="decimal"/>
    </xmlCellPr>
  </singleXmlCell>
  <singleXmlCell id="331" xr6:uid="{00000000-000C-0000-FFFF-FFFF4A010000}" r="J56" connectionId="0">
    <xmlCellPr id="1" xr6:uid="{00000000-0010-0000-4A01-000001000000}" uniqueName="P1072279">
      <xmlPr mapId="3" xpath="/TFI-IZD-KI/ISD-KI_1000336/P1072279" xmlDataType="decimal"/>
    </xmlCellPr>
  </singleXmlCell>
  <singleXmlCell id="332" xr6:uid="{00000000-000C-0000-FFFF-FFFF4B010000}" r="K56" connectionId="0">
    <xmlCellPr id="1" xr6:uid="{00000000-0010-0000-4B01-000001000000}" uniqueName="P1072280">
      <xmlPr mapId="3" xpath="/TFI-IZD-KI/ISD-KI_1000336/P1072280" xmlDataType="decimal"/>
    </xmlCellPr>
  </singleXmlCell>
  <singleXmlCell id="333" xr6:uid="{00000000-000C-0000-FFFF-FFFF4C010000}" r="H57" connectionId="0">
    <xmlCellPr id="1" xr6:uid="{00000000-0010-0000-4C01-000001000000}" uniqueName="P1072281">
      <xmlPr mapId="3" xpath="/TFI-IZD-KI/ISD-KI_1000336/P1072281" xmlDataType="decimal"/>
    </xmlCellPr>
  </singleXmlCell>
  <singleXmlCell id="334" xr6:uid="{00000000-000C-0000-FFFF-FFFF4D010000}" r="I57" connectionId="0">
    <xmlCellPr id="1" xr6:uid="{00000000-0010-0000-4D01-000001000000}" uniqueName="P1072282">
      <xmlPr mapId="3" xpath="/TFI-IZD-KI/ISD-KI_1000336/P1072282" xmlDataType="decimal"/>
    </xmlCellPr>
  </singleXmlCell>
  <singleXmlCell id="335" xr6:uid="{00000000-000C-0000-FFFF-FFFF4E010000}" r="J57" connectionId="0">
    <xmlCellPr id="1" xr6:uid="{00000000-0010-0000-4E01-000001000000}" uniqueName="P1072283">
      <xmlPr mapId="3" xpath="/TFI-IZD-KI/ISD-KI_1000336/P1072283" xmlDataType="decimal"/>
    </xmlCellPr>
  </singleXmlCell>
  <singleXmlCell id="336" xr6:uid="{00000000-000C-0000-FFFF-FFFF4F010000}" r="K57" connectionId="0">
    <xmlCellPr id="1" xr6:uid="{00000000-0010-0000-4F01-000001000000}" uniqueName="P1072284">
      <xmlPr mapId="3" xpath="/TFI-IZD-KI/ISD-KI_1000336/P1072284" xmlDataType="decimal"/>
    </xmlCellPr>
  </singleXmlCell>
  <singleXmlCell id="337" xr6:uid="{00000000-000C-0000-FFFF-FFFF50010000}" r="H58" connectionId="0">
    <xmlCellPr id="1" xr6:uid="{00000000-0010-0000-5001-000001000000}" uniqueName="P1072285">
      <xmlPr mapId="3" xpath="/TFI-IZD-KI/ISD-KI_1000336/P1072285" xmlDataType="decimal"/>
    </xmlCellPr>
  </singleXmlCell>
  <singleXmlCell id="338" xr6:uid="{00000000-000C-0000-FFFF-FFFF51010000}" r="I58" connectionId="0">
    <xmlCellPr id="1" xr6:uid="{00000000-0010-0000-5101-000001000000}" uniqueName="P1072286">
      <xmlPr mapId="3" xpath="/TFI-IZD-KI/ISD-KI_1000336/P1072286" xmlDataType="decimal"/>
    </xmlCellPr>
  </singleXmlCell>
  <singleXmlCell id="339" xr6:uid="{00000000-000C-0000-FFFF-FFFF52010000}" r="J58" connectionId="0">
    <xmlCellPr id="1" xr6:uid="{00000000-0010-0000-5201-000001000000}" uniqueName="P1072287">
      <xmlPr mapId="3" xpath="/TFI-IZD-KI/ISD-KI_1000336/P1072287" xmlDataType="decimal"/>
    </xmlCellPr>
  </singleXmlCell>
  <singleXmlCell id="340" xr6:uid="{00000000-000C-0000-FFFF-FFFF53010000}" r="K58" connectionId="0">
    <xmlCellPr id="1" xr6:uid="{00000000-0010-0000-5301-000001000000}" uniqueName="P1072288">
      <xmlPr mapId="3" xpath="/TFI-IZD-KI/ISD-KI_1000336/P1072288" xmlDataType="decimal"/>
    </xmlCellPr>
  </singleXmlCell>
  <singleXmlCell id="341" xr6:uid="{00000000-000C-0000-FFFF-FFFF54010000}" r="H59" connectionId="0">
    <xmlCellPr id="1" xr6:uid="{00000000-0010-0000-5401-000001000000}" uniqueName="P1072289">
      <xmlPr mapId="3" xpath="/TFI-IZD-KI/ISD-KI_1000336/P1072289" xmlDataType="decimal"/>
    </xmlCellPr>
  </singleXmlCell>
  <singleXmlCell id="342" xr6:uid="{00000000-000C-0000-FFFF-FFFF55010000}" r="I59" connectionId="0">
    <xmlCellPr id="1" xr6:uid="{00000000-0010-0000-5501-000001000000}" uniqueName="P1072290">
      <xmlPr mapId="3" xpath="/TFI-IZD-KI/ISD-KI_1000336/P1072290" xmlDataType="decimal"/>
    </xmlCellPr>
  </singleXmlCell>
  <singleXmlCell id="343" xr6:uid="{00000000-000C-0000-FFFF-FFFF56010000}" r="J59" connectionId="0">
    <xmlCellPr id="1" xr6:uid="{00000000-0010-0000-5601-000001000000}" uniqueName="P1072291">
      <xmlPr mapId="3" xpath="/TFI-IZD-KI/ISD-KI_1000336/P1072291" xmlDataType="decimal"/>
    </xmlCellPr>
  </singleXmlCell>
  <singleXmlCell id="344" xr6:uid="{00000000-000C-0000-FFFF-FFFF57010000}" r="K59" connectionId="0">
    <xmlCellPr id="1" xr6:uid="{00000000-0010-0000-5701-000001000000}" uniqueName="P1072292">
      <xmlPr mapId="3" xpath="/TFI-IZD-KI/ISD-KI_1000336/P1072292" xmlDataType="decimal"/>
    </xmlCellPr>
  </singleXmlCell>
  <singleXmlCell id="345" xr6:uid="{00000000-000C-0000-FFFF-FFFF58010000}" r="H60" connectionId="0">
    <xmlCellPr id="1" xr6:uid="{00000000-0010-0000-5801-000001000000}" uniqueName="P1072293">
      <xmlPr mapId="3" xpath="/TFI-IZD-KI/ISD-KI_1000336/P1072293" xmlDataType="decimal"/>
    </xmlCellPr>
  </singleXmlCell>
  <singleXmlCell id="346" xr6:uid="{00000000-000C-0000-FFFF-FFFF59010000}" r="I60" connectionId="0">
    <xmlCellPr id="1" xr6:uid="{00000000-0010-0000-5901-000001000000}" uniqueName="P1072294">
      <xmlPr mapId="3" xpath="/TFI-IZD-KI/ISD-KI_1000336/P1072294" xmlDataType="decimal"/>
    </xmlCellPr>
  </singleXmlCell>
  <singleXmlCell id="347" xr6:uid="{00000000-000C-0000-FFFF-FFFF5A010000}" r="J60" connectionId="0">
    <xmlCellPr id="1" xr6:uid="{00000000-0010-0000-5A01-000001000000}" uniqueName="P1072295">
      <xmlPr mapId="3" xpath="/TFI-IZD-KI/ISD-KI_1000336/P1072295" xmlDataType="decimal"/>
    </xmlCellPr>
  </singleXmlCell>
  <singleXmlCell id="348" xr6:uid="{00000000-000C-0000-FFFF-FFFF5B010000}" r="K60" connectionId="0">
    <xmlCellPr id="1" xr6:uid="{00000000-0010-0000-5B01-000001000000}" uniqueName="P1072296">
      <xmlPr mapId="3" xpath="/TFI-IZD-KI/ISD-KI_1000336/P1072296" xmlDataType="decimal"/>
    </xmlCellPr>
  </singleXmlCell>
  <singleXmlCell id="349" xr6:uid="{00000000-000C-0000-FFFF-FFFF5C010000}" r="H61" connectionId="0">
    <xmlCellPr id="1" xr6:uid="{00000000-0010-0000-5C01-000001000000}" uniqueName="P1072297">
      <xmlPr mapId="3" xpath="/TFI-IZD-KI/ISD-KI_1000336/P1072297" xmlDataType="decimal"/>
    </xmlCellPr>
  </singleXmlCell>
  <singleXmlCell id="350" xr6:uid="{00000000-000C-0000-FFFF-FFFF5D010000}" r="I61" connectionId="0">
    <xmlCellPr id="1" xr6:uid="{00000000-0010-0000-5D01-000001000000}" uniqueName="P1072298">
      <xmlPr mapId="3" xpath="/TFI-IZD-KI/ISD-KI_1000336/P1072298" xmlDataType="decimal"/>
    </xmlCellPr>
  </singleXmlCell>
  <singleXmlCell id="351" xr6:uid="{00000000-000C-0000-FFFF-FFFF5E010000}" r="J61" connectionId="0">
    <xmlCellPr id="1" xr6:uid="{00000000-0010-0000-5E01-000001000000}" uniqueName="P1072299">
      <xmlPr mapId="3" xpath="/TFI-IZD-KI/ISD-KI_1000336/P1072299" xmlDataType="decimal"/>
    </xmlCellPr>
  </singleXmlCell>
  <singleXmlCell id="352" xr6:uid="{00000000-000C-0000-FFFF-FFFF5F010000}" r="K61" connectionId="0">
    <xmlCellPr id="1" xr6:uid="{00000000-0010-0000-5F01-000001000000}" uniqueName="P1072300">
      <xmlPr mapId="3" xpath="/TFI-IZD-KI/ISD-KI_1000336/P1072300" xmlDataType="decimal"/>
    </xmlCellPr>
  </singleXmlCell>
  <singleXmlCell id="353" xr6:uid="{00000000-000C-0000-FFFF-FFFF60010000}" r="H62" connectionId="0">
    <xmlCellPr id="1" xr6:uid="{00000000-0010-0000-6001-000001000000}" uniqueName="P1072301">
      <xmlPr mapId="3" xpath="/TFI-IZD-KI/ISD-KI_1000336/P1072301" xmlDataType="decimal"/>
    </xmlCellPr>
  </singleXmlCell>
  <singleXmlCell id="354" xr6:uid="{00000000-000C-0000-FFFF-FFFF61010000}" r="I62" connectionId="0">
    <xmlCellPr id="1" xr6:uid="{00000000-0010-0000-6101-000001000000}" uniqueName="P1072302">
      <xmlPr mapId="3" xpath="/TFI-IZD-KI/ISD-KI_1000336/P1072302" xmlDataType="decimal"/>
    </xmlCellPr>
  </singleXmlCell>
  <singleXmlCell id="355" xr6:uid="{00000000-000C-0000-FFFF-FFFF62010000}" r="J62" connectionId="0">
    <xmlCellPr id="1" xr6:uid="{00000000-0010-0000-6201-000001000000}" uniqueName="P1072303">
      <xmlPr mapId="3" xpath="/TFI-IZD-KI/ISD-KI_1000336/P1072303" xmlDataType="decimal"/>
    </xmlCellPr>
  </singleXmlCell>
  <singleXmlCell id="356" xr6:uid="{00000000-000C-0000-FFFF-FFFF63010000}" r="K62" connectionId="0">
    <xmlCellPr id="1" xr6:uid="{00000000-0010-0000-6301-000001000000}" uniqueName="P1072304">
      <xmlPr mapId="3" xpath="/TFI-IZD-KI/ISD-KI_1000336/P1072304" xmlDataType="decimal"/>
    </xmlCellPr>
  </singleXmlCell>
  <singleXmlCell id="357" xr6:uid="{00000000-000C-0000-FFFF-FFFF64010000}" r="H63" connectionId="0">
    <xmlCellPr id="1" xr6:uid="{00000000-0010-0000-6401-000001000000}" uniqueName="P1072305">
      <xmlPr mapId="3" xpath="/TFI-IZD-KI/ISD-KI_1000336/P1072305" xmlDataType="decimal"/>
    </xmlCellPr>
  </singleXmlCell>
  <singleXmlCell id="358" xr6:uid="{00000000-000C-0000-FFFF-FFFF65010000}" r="I63" connectionId="0">
    <xmlCellPr id="1" xr6:uid="{00000000-0010-0000-6501-000001000000}" uniqueName="P1072306">
      <xmlPr mapId="3" xpath="/TFI-IZD-KI/ISD-KI_1000336/P1072306" xmlDataType="decimal"/>
    </xmlCellPr>
  </singleXmlCell>
  <singleXmlCell id="359" xr6:uid="{00000000-000C-0000-FFFF-FFFF66010000}" r="J63" connectionId="0">
    <xmlCellPr id="1" xr6:uid="{00000000-0010-0000-6601-000001000000}" uniqueName="P1072307">
      <xmlPr mapId="3" xpath="/TFI-IZD-KI/ISD-KI_1000336/P1072307" xmlDataType="decimal"/>
    </xmlCellPr>
  </singleXmlCell>
  <singleXmlCell id="360" xr6:uid="{00000000-000C-0000-FFFF-FFFF67010000}" r="K63" connectionId="0">
    <xmlCellPr id="1" xr6:uid="{00000000-0010-0000-6701-000001000000}" uniqueName="P1072308">
      <xmlPr mapId="3" xpath="/TFI-IZD-KI/ISD-KI_1000336/P1072308" xmlDataType="decimal"/>
    </xmlCellPr>
  </singleXmlCell>
  <singleXmlCell id="361" xr6:uid="{00000000-000C-0000-FFFF-FFFF68010000}" r="H64" connectionId="0">
    <xmlCellPr id="1" xr6:uid="{00000000-0010-0000-6801-000001000000}" uniqueName="P1072309">
      <xmlPr mapId="3" xpath="/TFI-IZD-KI/ISD-KI_1000336/P1072309" xmlDataType="decimal"/>
    </xmlCellPr>
  </singleXmlCell>
  <singleXmlCell id="362" xr6:uid="{00000000-000C-0000-FFFF-FFFF69010000}" r="I64" connectionId="0">
    <xmlCellPr id="1" xr6:uid="{00000000-0010-0000-6901-000001000000}" uniqueName="P1072310">
      <xmlPr mapId="3" xpath="/TFI-IZD-KI/ISD-KI_1000336/P1072310" xmlDataType="decimal"/>
    </xmlCellPr>
  </singleXmlCell>
  <singleXmlCell id="363" xr6:uid="{00000000-000C-0000-FFFF-FFFF6A010000}" r="J64" connectionId="0">
    <xmlCellPr id="1" xr6:uid="{00000000-0010-0000-6A01-000001000000}" uniqueName="P1072311">
      <xmlPr mapId="3" xpath="/TFI-IZD-KI/ISD-KI_1000336/P1072311" xmlDataType="decimal"/>
    </xmlCellPr>
  </singleXmlCell>
  <singleXmlCell id="364" xr6:uid="{00000000-000C-0000-FFFF-FFFF6B010000}" r="K64" connectionId="0">
    <xmlCellPr id="1" xr6:uid="{00000000-0010-0000-6B01-000001000000}" uniqueName="P1072312">
      <xmlPr mapId="3" xpath="/TFI-IZD-KI/ISD-KI_1000336/P1072312" xmlDataType="decimal"/>
    </xmlCellPr>
  </singleXmlCell>
  <singleXmlCell id="365" xr6:uid="{00000000-000C-0000-FFFF-FFFF6C010000}" r="H65" connectionId="0">
    <xmlCellPr id="1" xr6:uid="{00000000-0010-0000-6C01-000001000000}" uniqueName="P1072313">
      <xmlPr mapId="3" xpath="/TFI-IZD-KI/ISD-KI_1000336/P1072313" xmlDataType="decimal"/>
    </xmlCellPr>
  </singleXmlCell>
  <singleXmlCell id="366" xr6:uid="{00000000-000C-0000-FFFF-FFFF6D010000}" r="I65" connectionId="0">
    <xmlCellPr id="1" xr6:uid="{00000000-0010-0000-6D01-000001000000}" uniqueName="P1072314">
      <xmlPr mapId="3" xpath="/TFI-IZD-KI/ISD-KI_1000336/P1072314" xmlDataType="decimal"/>
    </xmlCellPr>
  </singleXmlCell>
  <singleXmlCell id="367" xr6:uid="{00000000-000C-0000-FFFF-FFFF6E010000}" r="J65" connectionId="0">
    <xmlCellPr id="1" xr6:uid="{00000000-0010-0000-6E01-000001000000}" uniqueName="P1072315">
      <xmlPr mapId="3" xpath="/TFI-IZD-KI/ISD-KI_1000336/P1072315" xmlDataType="decimal"/>
    </xmlCellPr>
  </singleXmlCell>
  <singleXmlCell id="368" xr6:uid="{00000000-000C-0000-FFFF-FFFF6F010000}" r="K65" connectionId="0">
    <xmlCellPr id="1" xr6:uid="{00000000-0010-0000-6F01-000001000000}" uniqueName="P1072316">
      <xmlPr mapId="3" xpath="/TFI-IZD-KI/ISD-KI_1000336/P1072316" xmlDataType="decimal"/>
    </xmlCellPr>
  </singleXmlCell>
  <singleXmlCell id="369" xr6:uid="{00000000-000C-0000-FFFF-FFFF70010000}" r="H66" connectionId="0">
    <xmlCellPr id="1" xr6:uid="{00000000-0010-0000-7001-000001000000}" uniqueName="P1072317">
      <xmlPr mapId="3" xpath="/TFI-IZD-KI/ISD-KI_1000336/P1072317" xmlDataType="decimal"/>
    </xmlCellPr>
  </singleXmlCell>
  <singleXmlCell id="370" xr6:uid="{00000000-000C-0000-FFFF-FFFF71010000}" r="I66" connectionId="0">
    <xmlCellPr id="1" xr6:uid="{00000000-0010-0000-7101-000001000000}" uniqueName="P1072318">
      <xmlPr mapId="3" xpath="/TFI-IZD-KI/ISD-KI_1000336/P1072318" xmlDataType="decimal"/>
    </xmlCellPr>
  </singleXmlCell>
  <singleXmlCell id="371" xr6:uid="{00000000-000C-0000-FFFF-FFFF72010000}" r="J66" connectionId="0">
    <xmlCellPr id="1" xr6:uid="{00000000-0010-0000-7201-000001000000}" uniqueName="P1072319">
      <xmlPr mapId="3" xpath="/TFI-IZD-KI/ISD-KI_1000336/P1072319" xmlDataType="decimal"/>
    </xmlCellPr>
  </singleXmlCell>
  <singleXmlCell id="372" xr6:uid="{00000000-000C-0000-FFFF-FFFF73010000}" r="K66" connectionId="0">
    <xmlCellPr id="1" xr6:uid="{00000000-0010-0000-7301-000001000000}" uniqueName="P1072320">
      <xmlPr mapId="3" xpath="/TFI-IZD-KI/ISD-KI_1000336/P1072320" xmlDataType="decimal"/>
    </xmlCellPr>
  </singleXmlCell>
  <singleXmlCell id="373" xr6:uid="{00000000-000C-0000-FFFF-FFFF74010000}" r="H67" connectionId="0">
    <xmlCellPr id="1" xr6:uid="{00000000-0010-0000-7401-000001000000}" uniqueName="P1072321">
      <xmlPr mapId="3" xpath="/TFI-IZD-KI/ISD-KI_1000336/P1072321" xmlDataType="decimal"/>
    </xmlCellPr>
  </singleXmlCell>
  <singleXmlCell id="374" xr6:uid="{00000000-000C-0000-FFFF-FFFF75010000}" r="I67" connectionId="0">
    <xmlCellPr id="1" xr6:uid="{00000000-0010-0000-7501-000001000000}" uniqueName="P1072322">
      <xmlPr mapId="3" xpath="/TFI-IZD-KI/ISD-KI_1000336/P1072322" xmlDataType="decimal"/>
    </xmlCellPr>
  </singleXmlCell>
  <singleXmlCell id="375" xr6:uid="{00000000-000C-0000-FFFF-FFFF76010000}" r="J67" connectionId="0">
    <xmlCellPr id="1" xr6:uid="{00000000-0010-0000-7601-000001000000}" uniqueName="P1072323">
      <xmlPr mapId="3" xpath="/TFI-IZD-KI/ISD-KI_1000336/P1072323" xmlDataType="decimal"/>
    </xmlCellPr>
  </singleXmlCell>
  <singleXmlCell id="376" xr6:uid="{00000000-000C-0000-FFFF-FFFF77010000}" r="K67" connectionId="0">
    <xmlCellPr id="1" xr6:uid="{00000000-0010-0000-7701-000001000000}" uniqueName="P1072324">
      <xmlPr mapId="3" xpath="/TFI-IZD-KI/ISD-KI_1000336/P1072324" xmlDataType="decimal"/>
    </xmlCellPr>
  </singleXmlCell>
  <singleXmlCell id="377" xr6:uid="{00000000-000C-0000-FFFF-FFFF78010000}" r="H68" connectionId="0">
    <xmlCellPr id="1" xr6:uid="{00000000-0010-0000-7801-000001000000}" uniqueName="P1072325">
      <xmlPr mapId="3" xpath="/TFI-IZD-KI/ISD-KI_1000336/P1072325" xmlDataType="decimal"/>
    </xmlCellPr>
  </singleXmlCell>
  <singleXmlCell id="378" xr6:uid="{00000000-000C-0000-FFFF-FFFF79010000}" r="I68" connectionId="0">
    <xmlCellPr id="1" xr6:uid="{00000000-0010-0000-7901-000001000000}" uniqueName="P1072326">
      <xmlPr mapId="3" xpath="/TFI-IZD-KI/ISD-KI_1000336/P1072326" xmlDataType="decimal"/>
    </xmlCellPr>
  </singleXmlCell>
  <singleXmlCell id="379" xr6:uid="{00000000-000C-0000-FFFF-FFFF7A010000}" r="J68" connectionId="0">
    <xmlCellPr id="1" xr6:uid="{00000000-0010-0000-7A01-000001000000}" uniqueName="P1072327">
      <xmlPr mapId="3" xpath="/TFI-IZD-KI/ISD-KI_1000336/P1072327" xmlDataType="decimal"/>
    </xmlCellPr>
  </singleXmlCell>
  <singleXmlCell id="380" xr6:uid="{00000000-000C-0000-FFFF-FFFF7B010000}" r="K68" connectionId="0">
    <xmlCellPr id="1" xr6:uid="{00000000-0010-0000-7B01-000001000000}" uniqueName="P1072328">
      <xmlPr mapId="3" xpath="/TFI-IZD-KI/ISD-KI_1000336/P1072328" xmlDataType="decimal"/>
    </xmlCellPr>
  </singleXmlCell>
  <singleXmlCell id="381" xr6:uid="{00000000-000C-0000-FFFF-FFFF7C010000}" r="H69" connectionId="0">
    <xmlCellPr id="1" xr6:uid="{00000000-0010-0000-7C01-000001000000}" uniqueName="P1072329">
      <xmlPr mapId="3" xpath="/TFI-IZD-KI/ISD-KI_1000336/P1072329" xmlDataType="decimal"/>
    </xmlCellPr>
  </singleXmlCell>
  <singleXmlCell id="382" xr6:uid="{00000000-000C-0000-FFFF-FFFF7D010000}" r="I69" connectionId="0">
    <xmlCellPr id="1" xr6:uid="{00000000-0010-0000-7D01-000001000000}" uniqueName="P1072330">
      <xmlPr mapId="3" xpath="/TFI-IZD-KI/ISD-KI_1000336/P1072330" xmlDataType="decimal"/>
    </xmlCellPr>
  </singleXmlCell>
  <singleXmlCell id="383" xr6:uid="{00000000-000C-0000-FFFF-FFFF7E010000}" r="J69" connectionId="0">
    <xmlCellPr id="1" xr6:uid="{00000000-0010-0000-7E01-000001000000}" uniqueName="P1072331">
      <xmlPr mapId="3" xpath="/TFI-IZD-KI/ISD-KI_1000336/P1072331" xmlDataType="decimal"/>
    </xmlCellPr>
  </singleXmlCell>
  <singleXmlCell id="384" xr6:uid="{00000000-000C-0000-FFFF-FFFF7F010000}" r="K69" connectionId="0">
    <xmlCellPr id="1" xr6:uid="{00000000-0010-0000-7F01-000001000000}" uniqueName="P1072332">
      <xmlPr mapId="3" xpath="/TFI-IZD-KI/ISD-KI_1000336/P1072332" xmlDataType="decimal"/>
    </xmlCellPr>
  </singleXmlCell>
  <singleXmlCell id="385" xr6:uid="{00000000-000C-0000-FFFF-FFFF80010000}" r="H70" connectionId="0">
    <xmlCellPr id="1" xr6:uid="{00000000-0010-0000-8001-000001000000}" uniqueName="P1072333">
      <xmlPr mapId="3" xpath="/TFI-IZD-KI/ISD-KI_1000336/P1072333" xmlDataType="decimal"/>
    </xmlCellPr>
  </singleXmlCell>
  <singleXmlCell id="386" xr6:uid="{00000000-000C-0000-FFFF-FFFF81010000}" r="I70" connectionId="0">
    <xmlCellPr id="1" xr6:uid="{00000000-0010-0000-8101-000001000000}" uniqueName="P1072334">
      <xmlPr mapId="3" xpath="/TFI-IZD-KI/ISD-KI_1000336/P1072334" xmlDataType="decimal"/>
    </xmlCellPr>
  </singleXmlCell>
  <singleXmlCell id="387" xr6:uid="{00000000-000C-0000-FFFF-FFFF82010000}" r="J70" connectionId="0">
    <xmlCellPr id="1" xr6:uid="{00000000-0010-0000-8201-000001000000}" uniqueName="P1072335">
      <xmlPr mapId="3" xpath="/TFI-IZD-KI/ISD-KI_1000336/P1072335" xmlDataType="decimal"/>
    </xmlCellPr>
  </singleXmlCell>
  <singleXmlCell id="388" xr6:uid="{00000000-000C-0000-FFFF-FFFF83010000}" r="K70" connectionId="0">
    <xmlCellPr id="1" xr6:uid="{00000000-0010-0000-8301-000001000000}" uniqueName="P1072336">
      <xmlPr mapId="3"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9" xr6:uid="{00000000-000C-0000-FFFF-FFFF84010000}" r="H8" connectionId="0">
    <xmlCellPr id="1" xr6:uid="{00000000-0010-0000-8401-000001000000}" uniqueName="P1071697">
      <xmlPr mapId="3" xpath="/TFI-IZD-KI/INT_1000337/P1071697" xmlDataType="decimal"/>
    </xmlCellPr>
  </singleXmlCell>
  <singleXmlCell id="390" xr6:uid="{00000000-000C-0000-FFFF-FFFF85010000}" r="I8" connectionId="0">
    <xmlCellPr id="1" xr6:uid="{00000000-0010-0000-8501-000001000000}" uniqueName="P1071698">
      <xmlPr mapId="3" xpath="/TFI-IZD-KI/INT_1000337/P1071698" xmlDataType="decimal"/>
    </xmlCellPr>
  </singleXmlCell>
  <singleXmlCell id="391" xr6:uid="{00000000-000C-0000-FFFF-FFFF86010000}" r="H9" connectionId="0">
    <xmlCellPr id="1" xr6:uid="{00000000-0010-0000-8601-000001000000}" uniqueName="P1071699">
      <xmlPr mapId="3" xpath="/TFI-IZD-KI/INT_1000337/P1071699" xmlDataType="decimal"/>
    </xmlCellPr>
  </singleXmlCell>
  <singleXmlCell id="392" xr6:uid="{00000000-000C-0000-FFFF-FFFF87010000}" r="I9" connectionId="0">
    <xmlCellPr id="1" xr6:uid="{00000000-0010-0000-8701-000001000000}" uniqueName="P1071700">
      <xmlPr mapId="3" xpath="/TFI-IZD-KI/INT_1000337/P1071700" xmlDataType="decimal"/>
    </xmlCellPr>
  </singleXmlCell>
  <singleXmlCell id="393" xr6:uid="{00000000-000C-0000-FFFF-FFFF88010000}" r="H10" connectionId="0">
    <xmlCellPr id="1" xr6:uid="{00000000-0010-0000-8801-000001000000}" uniqueName="P1071701">
      <xmlPr mapId="3" xpath="/TFI-IZD-KI/INT_1000337/P1071701" xmlDataType="decimal"/>
    </xmlCellPr>
  </singleXmlCell>
  <singleXmlCell id="394" xr6:uid="{00000000-000C-0000-FFFF-FFFF89010000}" r="I10" connectionId="0">
    <xmlCellPr id="1" xr6:uid="{00000000-0010-0000-8901-000001000000}" uniqueName="P1071702">
      <xmlPr mapId="3" xpath="/TFI-IZD-KI/INT_1000337/P1071702" xmlDataType="decimal"/>
    </xmlCellPr>
  </singleXmlCell>
  <singleXmlCell id="395" xr6:uid="{00000000-000C-0000-FFFF-FFFF8A010000}" r="H11" connectionId="0">
    <xmlCellPr id="1" xr6:uid="{00000000-0010-0000-8A01-000001000000}" uniqueName="P1071703">
      <xmlPr mapId="3" xpath="/TFI-IZD-KI/INT_1000337/P1071703" xmlDataType="decimal"/>
    </xmlCellPr>
  </singleXmlCell>
  <singleXmlCell id="396" xr6:uid="{00000000-000C-0000-FFFF-FFFF8B010000}" r="I11" connectionId="0">
    <xmlCellPr id="1" xr6:uid="{00000000-0010-0000-8B01-000001000000}" uniqueName="P1071704">
      <xmlPr mapId="3" xpath="/TFI-IZD-KI/INT_1000337/P1071704" xmlDataType="decimal"/>
    </xmlCellPr>
  </singleXmlCell>
  <singleXmlCell id="397" xr6:uid="{00000000-000C-0000-FFFF-FFFF8C010000}" r="H12" connectionId="0">
    <xmlCellPr id="1" xr6:uid="{00000000-0010-0000-8C01-000001000000}" uniqueName="P1071705">
      <xmlPr mapId="3" xpath="/TFI-IZD-KI/INT_1000337/P1071705" xmlDataType="decimal"/>
    </xmlCellPr>
  </singleXmlCell>
  <singleXmlCell id="398" xr6:uid="{00000000-000C-0000-FFFF-FFFF8D010000}" r="I12" connectionId="0">
    <xmlCellPr id="1" xr6:uid="{00000000-0010-0000-8D01-000001000000}" uniqueName="P1071706">
      <xmlPr mapId="3" xpath="/TFI-IZD-KI/INT_1000337/P1071706" xmlDataType="decimal"/>
    </xmlCellPr>
  </singleXmlCell>
  <singleXmlCell id="399" xr6:uid="{00000000-000C-0000-FFFF-FFFF8E010000}" r="H13" connectionId="0">
    <xmlCellPr id="1" xr6:uid="{00000000-0010-0000-8E01-000001000000}" uniqueName="P1071707">
      <xmlPr mapId="3" xpath="/TFI-IZD-KI/INT_1000337/P1071707" xmlDataType="decimal"/>
    </xmlCellPr>
  </singleXmlCell>
  <singleXmlCell id="400" xr6:uid="{00000000-000C-0000-FFFF-FFFF8F010000}" r="I13" connectionId="0">
    <xmlCellPr id="1" xr6:uid="{00000000-0010-0000-8F01-000001000000}" uniqueName="P1071708">
      <xmlPr mapId="3" xpath="/TFI-IZD-KI/INT_1000337/P1071708" xmlDataType="decimal"/>
    </xmlCellPr>
  </singleXmlCell>
  <singleXmlCell id="401" xr6:uid="{00000000-000C-0000-FFFF-FFFF90010000}" r="H14" connectionId="0">
    <xmlCellPr id="1" xr6:uid="{00000000-0010-0000-9001-000001000000}" uniqueName="P1071709">
      <xmlPr mapId="3" xpath="/TFI-IZD-KI/INT_1000337/P1071709" xmlDataType="decimal"/>
    </xmlCellPr>
  </singleXmlCell>
  <singleXmlCell id="402" xr6:uid="{00000000-000C-0000-FFFF-FFFF91010000}" r="I14" connectionId="0">
    <xmlCellPr id="1" xr6:uid="{00000000-0010-0000-9101-000001000000}" uniqueName="P1071710">
      <xmlPr mapId="3" xpath="/TFI-IZD-KI/INT_1000337/P1071710" xmlDataType="decimal"/>
    </xmlCellPr>
  </singleXmlCell>
  <singleXmlCell id="403" xr6:uid="{00000000-000C-0000-FFFF-FFFF92010000}" r="H15" connectionId="0">
    <xmlCellPr id="1" xr6:uid="{00000000-0010-0000-9201-000001000000}" uniqueName="P1071711">
      <xmlPr mapId="3" xpath="/TFI-IZD-KI/INT_1000337/P1071711" xmlDataType="decimal"/>
    </xmlCellPr>
  </singleXmlCell>
  <singleXmlCell id="404" xr6:uid="{00000000-000C-0000-FFFF-FFFF93010000}" r="I15" connectionId="0">
    <xmlCellPr id="1" xr6:uid="{00000000-0010-0000-9301-000001000000}" uniqueName="P1071712">
      <xmlPr mapId="3" xpath="/TFI-IZD-KI/INT_1000337/P1071712" xmlDataType="decimal"/>
    </xmlCellPr>
  </singleXmlCell>
  <singleXmlCell id="405" xr6:uid="{00000000-000C-0000-FFFF-FFFF94010000}" r="H17" connectionId="0">
    <xmlCellPr id="1" xr6:uid="{00000000-0010-0000-9401-000001000000}" uniqueName="P1071713">
      <xmlPr mapId="3" xpath="/TFI-IZD-KI/INT_1000337/P1071713" xmlDataType="decimal"/>
    </xmlCellPr>
  </singleXmlCell>
  <singleXmlCell id="406" xr6:uid="{00000000-000C-0000-FFFF-FFFF95010000}" r="I17" connectionId="0">
    <xmlCellPr id="1" xr6:uid="{00000000-0010-0000-9501-000001000000}" uniqueName="P1071714">
      <xmlPr mapId="3" xpath="/TFI-IZD-KI/INT_1000337/P1071714" xmlDataType="decimal"/>
    </xmlCellPr>
  </singleXmlCell>
  <singleXmlCell id="408" xr6:uid="{00000000-000C-0000-FFFF-FFFF96010000}" r="H19" connectionId="0">
    <xmlCellPr id="1" xr6:uid="{00000000-0010-0000-9601-000001000000}" uniqueName="P1071715">
      <xmlPr mapId="3" xpath="/TFI-IZD-KI/INT_1000337/P1071715" xmlDataType="decimal"/>
    </xmlCellPr>
  </singleXmlCell>
  <singleXmlCell id="409" xr6:uid="{00000000-000C-0000-FFFF-FFFF97010000}" r="I19" connectionId="0">
    <xmlCellPr id="1" xr6:uid="{00000000-0010-0000-9701-000001000000}" uniqueName="P1071716">
      <xmlPr mapId="3" xpath="/TFI-IZD-KI/INT_1000337/P1071716" xmlDataType="decimal"/>
    </xmlCellPr>
  </singleXmlCell>
  <singleXmlCell id="410" xr6:uid="{00000000-000C-0000-FFFF-FFFF98010000}" r="H20" connectionId="0">
    <xmlCellPr id="1" xr6:uid="{00000000-0010-0000-9801-000001000000}" uniqueName="P1071717">
      <xmlPr mapId="3" xpath="/TFI-IZD-KI/INT_1000337/P1071717" xmlDataType="decimal"/>
    </xmlCellPr>
  </singleXmlCell>
  <singleXmlCell id="411" xr6:uid="{00000000-000C-0000-FFFF-FFFF99010000}" r="I20" connectionId="0">
    <xmlCellPr id="1" xr6:uid="{00000000-0010-0000-9901-000001000000}" uniqueName="P1071718">
      <xmlPr mapId="3" xpath="/TFI-IZD-KI/INT_1000337/P1071718" xmlDataType="decimal"/>
    </xmlCellPr>
  </singleXmlCell>
  <singleXmlCell id="412" xr6:uid="{00000000-000C-0000-FFFF-FFFF9A010000}" r="H21" connectionId="0">
    <xmlCellPr id="1" xr6:uid="{00000000-0010-0000-9A01-000001000000}" uniqueName="P1071719">
      <xmlPr mapId="3" xpath="/TFI-IZD-KI/INT_1000337/P1071719" xmlDataType="decimal"/>
    </xmlCellPr>
  </singleXmlCell>
  <singleXmlCell id="413" xr6:uid="{00000000-000C-0000-FFFF-FFFF9B010000}" r="I21" connectionId="0">
    <xmlCellPr id="1" xr6:uid="{00000000-0010-0000-9B01-000001000000}" uniqueName="P1071720">
      <xmlPr mapId="3" xpath="/TFI-IZD-KI/INT_1000337/P1071720" xmlDataType="decimal"/>
    </xmlCellPr>
  </singleXmlCell>
  <singleXmlCell id="414" xr6:uid="{00000000-000C-0000-FFFF-FFFF9C010000}" r="H22" connectionId="0">
    <xmlCellPr id="1" xr6:uid="{00000000-0010-0000-9C01-000001000000}" uniqueName="P1071721">
      <xmlPr mapId="3" xpath="/TFI-IZD-KI/INT_1000337/P1071721" xmlDataType="decimal"/>
    </xmlCellPr>
  </singleXmlCell>
  <singleXmlCell id="415" xr6:uid="{00000000-000C-0000-FFFF-FFFF9D010000}" r="I22" connectionId="0">
    <xmlCellPr id="1" xr6:uid="{00000000-0010-0000-9D01-000001000000}" uniqueName="P1071722">
      <xmlPr mapId="3" xpath="/TFI-IZD-KI/INT_1000337/P1071722" xmlDataType="decimal"/>
    </xmlCellPr>
  </singleXmlCell>
  <singleXmlCell id="416" xr6:uid="{00000000-000C-0000-FFFF-FFFF9E010000}" r="H23" connectionId="0">
    <xmlCellPr id="1" xr6:uid="{00000000-0010-0000-9E01-000001000000}" uniqueName="P1071723">
      <xmlPr mapId="3" xpath="/TFI-IZD-KI/INT_1000337/P1071723" xmlDataType="decimal"/>
    </xmlCellPr>
  </singleXmlCell>
  <singleXmlCell id="417" xr6:uid="{00000000-000C-0000-FFFF-FFFF9F010000}" r="I23" connectionId="0">
    <xmlCellPr id="1" xr6:uid="{00000000-0010-0000-9F01-000001000000}" uniqueName="P1071724">
      <xmlPr mapId="3" xpath="/TFI-IZD-KI/INT_1000337/P1071724" xmlDataType="decimal"/>
    </xmlCellPr>
  </singleXmlCell>
  <singleXmlCell id="418" xr6:uid="{00000000-000C-0000-FFFF-FFFFA0010000}" r="H25" connectionId="0">
    <xmlCellPr id="1" xr6:uid="{00000000-0010-0000-A001-000001000000}" uniqueName="P1071725">
      <xmlPr mapId="3" xpath="/TFI-IZD-KI/INT_1000337/P1071725" xmlDataType="decimal"/>
    </xmlCellPr>
  </singleXmlCell>
  <singleXmlCell id="419" xr6:uid="{00000000-000C-0000-FFFF-FFFFA1010000}" r="I25" connectionId="0">
    <xmlCellPr id="1" xr6:uid="{00000000-0010-0000-A101-000001000000}" uniqueName="P1071726">
      <xmlPr mapId="3" xpath="/TFI-IZD-KI/INT_1000337/P1071726" xmlDataType="decimal"/>
    </xmlCellPr>
  </singleXmlCell>
  <singleXmlCell id="420" xr6:uid="{00000000-000C-0000-FFFF-FFFFA2010000}" r="H26" connectionId="0">
    <xmlCellPr id="1" xr6:uid="{00000000-0010-0000-A201-000001000000}" uniqueName="P1071727">
      <xmlPr mapId="3" xpath="/TFI-IZD-KI/INT_1000337/P1071727" xmlDataType="decimal"/>
    </xmlCellPr>
  </singleXmlCell>
  <singleXmlCell id="421" xr6:uid="{00000000-000C-0000-FFFF-FFFFA3010000}" r="I26" connectionId="0">
    <xmlCellPr id="1" xr6:uid="{00000000-0010-0000-A301-000001000000}" uniqueName="P1071728">
      <xmlPr mapId="3" xpath="/TFI-IZD-KI/INT_1000337/P1071728" xmlDataType="decimal"/>
    </xmlCellPr>
  </singleXmlCell>
  <singleXmlCell id="422" xr6:uid="{00000000-000C-0000-FFFF-FFFFA4010000}" r="H27" connectionId="0">
    <xmlCellPr id="1" xr6:uid="{00000000-0010-0000-A401-000001000000}" uniqueName="P1071729">
      <xmlPr mapId="3" xpath="/TFI-IZD-KI/INT_1000337/P1071729" xmlDataType="decimal"/>
    </xmlCellPr>
  </singleXmlCell>
  <singleXmlCell id="423" xr6:uid="{00000000-000C-0000-FFFF-FFFFA5010000}" r="I27" connectionId="0">
    <xmlCellPr id="1" xr6:uid="{00000000-0010-0000-A501-000001000000}" uniqueName="P1071730">
      <xmlPr mapId="3" xpath="/TFI-IZD-KI/INT_1000337/P1071730" xmlDataType="decimal"/>
    </xmlCellPr>
  </singleXmlCell>
  <singleXmlCell id="424" xr6:uid="{00000000-000C-0000-FFFF-FFFFA6010000}" r="H28" connectionId="0">
    <xmlCellPr id="1" xr6:uid="{00000000-0010-0000-A601-000001000000}" uniqueName="P1071731">
      <xmlPr mapId="3" xpath="/TFI-IZD-KI/INT_1000337/P1071731" xmlDataType="decimal"/>
    </xmlCellPr>
  </singleXmlCell>
  <singleXmlCell id="425" xr6:uid="{00000000-000C-0000-FFFF-FFFFA7010000}" r="I28" connectionId="0">
    <xmlCellPr id="1" xr6:uid="{00000000-0010-0000-A701-000001000000}" uniqueName="P1071732">
      <xmlPr mapId="3" xpath="/TFI-IZD-KI/INT_1000337/P1071732" xmlDataType="decimal"/>
    </xmlCellPr>
  </singleXmlCell>
  <singleXmlCell id="426" xr6:uid="{00000000-000C-0000-FFFF-FFFFA8010000}" r="H29" connectionId="0">
    <xmlCellPr id="1" xr6:uid="{00000000-0010-0000-A801-000001000000}" uniqueName="P1071733">
      <xmlPr mapId="3" xpath="/TFI-IZD-KI/INT_1000337/P1071733" xmlDataType="decimal"/>
    </xmlCellPr>
  </singleXmlCell>
  <singleXmlCell id="427" xr6:uid="{00000000-000C-0000-FFFF-FFFFA9010000}" r="I29" connectionId="0">
    <xmlCellPr id="1" xr6:uid="{00000000-0010-0000-A901-000001000000}" uniqueName="P1071734">
      <xmlPr mapId="3" xpath="/TFI-IZD-KI/INT_1000337/P1071734" xmlDataType="decimal"/>
    </xmlCellPr>
  </singleXmlCell>
  <singleXmlCell id="428" xr6:uid="{00000000-000C-0000-FFFF-FFFFAA010000}" r="H30" connectionId="0">
    <xmlCellPr id="1" xr6:uid="{00000000-0010-0000-AA01-000001000000}" uniqueName="P1071735">
      <xmlPr mapId="3" xpath="/TFI-IZD-KI/INT_1000337/P1071735" xmlDataType="decimal"/>
    </xmlCellPr>
  </singleXmlCell>
  <singleXmlCell id="429" xr6:uid="{00000000-000C-0000-FFFF-FFFFAB010000}" r="I30" connectionId="0">
    <xmlCellPr id="1" xr6:uid="{00000000-0010-0000-AB01-000001000000}" uniqueName="P1071736">
      <xmlPr mapId="3" xpath="/TFI-IZD-KI/INT_1000337/P1071736" xmlDataType="decimal"/>
    </xmlCellPr>
  </singleXmlCell>
  <singleXmlCell id="430" xr6:uid="{00000000-000C-0000-FFFF-FFFFAC010000}" r="H31" connectionId="0">
    <xmlCellPr id="1" xr6:uid="{00000000-0010-0000-AC01-000001000000}" uniqueName="P1071737">
      <xmlPr mapId="3" xpath="/TFI-IZD-KI/INT_1000337/P1071737" xmlDataType="decimal"/>
    </xmlCellPr>
  </singleXmlCell>
  <singleXmlCell id="431" xr6:uid="{00000000-000C-0000-FFFF-FFFFAD010000}" r="I31" connectionId="0">
    <xmlCellPr id="1" xr6:uid="{00000000-0010-0000-AD01-000001000000}" uniqueName="P1071738">
      <xmlPr mapId="3" xpath="/TFI-IZD-KI/INT_1000337/P1071738" xmlDataType="decimal"/>
    </xmlCellPr>
  </singleXmlCell>
  <singleXmlCell id="432" xr6:uid="{00000000-000C-0000-FFFF-FFFFAE010000}" r="H32" connectionId="0">
    <xmlCellPr id="1" xr6:uid="{00000000-0010-0000-AE01-000001000000}" uniqueName="P1071739">
      <xmlPr mapId="3" xpath="/TFI-IZD-KI/INT_1000337/P1071739" xmlDataType="decimal"/>
    </xmlCellPr>
  </singleXmlCell>
  <singleXmlCell id="433" xr6:uid="{00000000-000C-0000-FFFF-FFFFAF010000}" r="I32" connectionId="0">
    <xmlCellPr id="1" xr6:uid="{00000000-0010-0000-AF01-000001000000}" uniqueName="P1071740">
      <xmlPr mapId="3" xpath="/TFI-IZD-KI/INT_1000337/P1071740" xmlDataType="decimal"/>
    </xmlCellPr>
  </singleXmlCell>
  <singleXmlCell id="434" xr6:uid="{00000000-000C-0000-FFFF-FFFFB0010000}" r="H33" connectionId="0">
    <xmlCellPr id="1" xr6:uid="{00000000-0010-0000-B001-000001000000}" uniqueName="P1071741">
      <xmlPr mapId="3" xpath="/TFI-IZD-KI/INT_1000337/P1071741" xmlDataType="decimal"/>
    </xmlCellPr>
  </singleXmlCell>
  <singleXmlCell id="435" xr6:uid="{00000000-000C-0000-FFFF-FFFFB1010000}" r="I33" connectionId="0">
    <xmlCellPr id="1" xr6:uid="{00000000-0010-0000-B101-000001000000}" uniqueName="P1071742">
      <xmlPr mapId="3" xpath="/TFI-IZD-KI/INT_1000337/P1071742" xmlDataType="decimal"/>
    </xmlCellPr>
  </singleXmlCell>
  <singleXmlCell id="436" xr6:uid="{00000000-000C-0000-FFFF-FFFFB2010000}" r="H34" connectionId="0">
    <xmlCellPr id="1" xr6:uid="{00000000-0010-0000-B201-000001000000}" uniqueName="P1071743">
      <xmlPr mapId="3" xpath="/TFI-IZD-KI/INT_1000337/P1071743" xmlDataType="decimal"/>
    </xmlCellPr>
  </singleXmlCell>
  <singleXmlCell id="437" xr6:uid="{00000000-000C-0000-FFFF-FFFFB3010000}" r="I34" connectionId="0">
    <xmlCellPr id="1" xr6:uid="{00000000-0010-0000-B301-000001000000}" uniqueName="P1071744">
      <xmlPr mapId="3" xpath="/TFI-IZD-KI/INT_1000337/P1071744" xmlDataType="decimal"/>
    </xmlCellPr>
  </singleXmlCell>
  <singleXmlCell id="438" xr6:uid="{00000000-000C-0000-FFFF-FFFFB4010000}" r="H35" connectionId="0">
    <xmlCellPr id="1" xr6:uid="{00000000-0010-0000-B401-000001000000}" uniqueName="P1071745">
      <xmlPr mapId="3" xpath="/TFI-IZD-KI/INT_1000337/P1071745" xmlDataType="decimal"/>
    </xmlCellPr>
  </singleXmlCell>
  <singleXmlCell id="439" xr6:uid="{00000000-000C-0000-FFFF-FFFFB5010000}" r="I35" connectionId="0">
    <xmlCellPr id="1" xr6:uid="{00000000-0010-0000-B501-000001000000}" uniqueName="P1071746">
      <xmlPr mapId="3" xpath="/TFI-IZD-KI/INT_1000337/P1071746" xmlDataType="decimal"/>
    </xmlCellPr>
  </singleXmlCell>
  <singleXmlCell id="440" xr6:uid="{00000000-000C-0000-FFFF-FFFFB6010000}" r="H36" connectionId="0">
    <xmlCellPr id="1" xr6:uid="{00000000-0010-0000-B601-000001000000}" uniqueName="P1071747">
      <xmlPr mapId="3" xpath="/TFI-IZD-KI/INT_1000337/P1071747" xmlDataType="decimal"/>
    </xmlCellPr>
  </singleXmlCell>
  <singleXmlCell id="441" xr6:uid="{00000000-000C-0000-FFFF-FFFFB7010000}" r="I36" connectionId="0">
    <xmlCellPr id="1" xr6:uid="{00000000-0010-0000-B701-000001000000}" uniqueName="P1071748">
      <xmlPr mapId="3" xpath="/TFI-IZD-KI/INT_1000337/P1071748" xmlDataType="decimal"/>
    </xmlCellPr>
  </singleXmlCell>
  <singleXmlCell id="442" xr6:uid="{00000000-000C-0000-FFFF-FFFFB8010000}" r="H37" connectionId="0">
    <xmlCellPr id="1" xr6:uid="{00000000-0010-0000-B801-000001000000}" uniqueName="P1071749">
      <xmlPr mapId="3" xpath="/TFI-IZD-KI/INT_1000337/P1071749" xmlDataType="decimal"/>
    </xmlCellPr>
  </singleXmlCell>
  <singleXmlCell id="443" xr6:uid="{00000000-000C-0000-FFFF-FFFFB9010000}" r="I37" connectionId="0">
    <xmlCellPr id="1" xr6:uid="{00000000-0010-0000-B901-000001000000}" uniqueName="P1071750">
      <xmlPr mapId="3" xpath="/TFI-IZD-KI/INT_1000337/P1071750" xmlDataType="decimal"/>
    </xmlCellPr>
  </singleXmlCell>
  <singleXmlCell id="444" xr6:uid="{00000000-000C-0000-FFFF-FFFFBA010000}" r="H38" connectionId="0">
    <xmlCellPr id="1" xr6:uid="{00000000-0010-0000-BA01-000001000000}" uniqueName="P1071751">
      <xmlPr mapId="3" xpath="/TFI-IZD-KI/INT_1000337/P1071751" xmlDataType="decimal"/>
    </xmlCellPr>
  </singleXmlCell>
  <singleXmlCell id="445" xr6:uid="{00000000-000C-0000-FFFF-FFFFBB010000}" r="I38" connectionId="0">
    <xmlCellPr id="1" xr6:uid="{00000000-0010-0000-BB01-000001000000}" uniqueName="P1071752">
      <xmlPr mapId="3" xpath="/TFI-IZD-KI/INT_1000337/P1071752" xmlDataType="decimal"/>
    </xmlCellPr>
  </singleXmlCell>
  <singleXmlCell id="446" xr6:uid="{00000000-000C-0000-FFFF-FFFFBC010000}" r="H39" connectionId="0">
    <xmlCellPr id="1" xr6:uid="{00000000-0010-0000-BC01-000001000000}" uniqueName="P1071753">
      <xmlPr mapId="3" xpath="/TFI-IZD-KI/INT_1000337/P1071753" xmlDataType="decimal"/>
    </xmlCellPr>
  </singleXmlCell>
  <singleXmlCell id="447" xr6:uid="{00000000-000C-0000-FFFF-FFFFBD010000}" r="I39" connectionId="0">
    <xmlCellPr id="1" xr6:uid="{00000000-0010-0000-BD01-000001000000}" uniqueName="P1071754">
      <xmlPr mapId="3" xpath="/TFI-IZD-KI/INT_1000337/P1071754" xmlDataType="decimal"/>
    </xmlCellPr>
  </singleXmlCell>
  <singleXmlCell id="448" xr6:uid="{00000000-000C-0000-FFFF-FFFFBE010000}" r="H40" connectionId="0">
    <xmlCellPr id="1" xr6:uid="{00000000-0010-0000-BE01-000001000000}" uniqueName="P1071755">
      <xmlPr mapId="3" xpath="/TFI-IZD-KI/INT_1000337/P1071755" xmlDataType="decimal"/>
    </xmlCellPr>
  </singleXmlCell>
  <singleXmlCell id="449" xr6:uid="{00000000-000C-0000-FFFF-FFFFBF010000}" r="I40" connectionId="0">
    <xmlCellPr id="1" xr6:uid="{00000000-0010-0000-BF01-000001000000}" uniqueName="P1071756">
      <xmlPr mapId="3" xpath="/TFI-IZD-KI/INT_1000337/P1071756" xmlDataType="decimal"/>
    </xmlCellPr>
  </singleXmlCell>
  <singleXmlCell id="450" xr6:uid="{00000000-000C-0000-FFFF-FFFFC0010000}" r="H41" connectionId="0">
    <xmlCellPr id="1" xr6:uid="{00000000-0010-0000-C001-000001000000}" uniqueName="P1071757">
      <xmlPr mapId="3" xpath="/TFI-IZD-KI/INT_1000337/P1071757" xmlDataType="decimal"/>
    </xmlCellPr>
  </singleXmlCell>
  <singleXmlCell id="451" xr6:uid="{00000000-000C-0000-FFFF-FFFFC1010000}" r="I41" connectionId="0">
    <xmlCellPr id="1" xr6:uid="{00000000-0010-0000-C101-000001000000}" uniqueName="P1071758">
      <xmlPr mapId="3" xpath="/TFI-IZD-KI/INT_1000337/P1071758" xmlDataType="decimal"/>
    </xmlCellPr>
  </singleXmlCell>
  <singleXmlCell id="452" xr6:uid="{00000000-000C-0000-FFFF-FFFFC2010000}" r="H42" connectionId="0">
    <xmlCellPr id="1" xr6:uid="{00000000-0010-0000-C201-000001000000}" uniqueName="P1071759">
      <xmlPr mapId="3" xpath="/TFI-IZD-KI/INT_1000337/P1071759" xmlDataType="decimal"/>
    </xmlCellPr>
  </singleXmlCell>
  <singleXmlCell id="453" xr6:uid="{00000000-000C-0000-FFFF-FFFFC3010000}" r="I42" connectionId="0">
    <xmlCellPr id="1" xr6:uid="{00000000-0010-0000-C301-000001000000}" uniqueName="P1071760">
      <xmlPr mapId="3" xpath="/TFI-IZD-KI/INT_1000337/P1071760" xmlDataType="decimal"/>
    </xmlCellPr>
  </singleXmlCell>
  <singleXmlCell id="454" xr6:uid="{00000000-000C-0000-FFFF-FFFFC4010000}" r="H43" connectionId="0">
    <xmlCellPr id="1" xr6:uid="{00000000-0010-0000-C401-000001000000}" uniqueName="P1071761">
      <xmlPr mapId="3" xpath="/TFI-IZD-KI/INT_1000337/P1071761" xmlDataType="decimal"/>
    </xmlCellPr>
  </singleXmlCell>
  <singleXmlCell id="455" xr6:uid="{00000000-000C-0000-FFFF-FFFFC5010000}" r="I43" connectionId="0">
    <xmlCellPr id="1" xr6:uid="{00000000-0010-0000-C501-000001000000}" uniqueName="P1071762">
      <xmlPr mapId="3" xpath="/TFI-IZD-KI/INT_1000337/P1071762" xmlDataType="decimal"/>
    </xmlCellPr>
  </singleXmlCell>
  <singleXmlCell id="456" xr6:uid="{00000000-000C-0000-FFFF-FFFFC6010000}" r="H44" connectionId="0">
    <xmlCellPr id="1" xr6:uid="{00000000-0010-0000-C601-000001000000}" uniqueName="P1071763">
      <xmlPr mapId="3" xpath="/TFI-IZD-KI/INT_1000337/P1071763" xmlDataType="decimal"/>
    </xmlCellPr>
  </singleXmlCell>
  <singleXmlCell id="457" xr6:uid="{00000000-000C-0000-FFFF-FFFFC7010000}" r="I44" connectionId="0">
    <xmlCellPr id="1" xr6:uid="{00000000-0010-0000-C701-000001000000}" uniqueName="P1071764">
      <xmlPr mapId="3" xpath="/TFI-IZD-KI/INT_1000337/P1071764" xmlDataType="decimal"/>
    </xmlCellPr>
  </singleXmlCell>
  <singleXmlCell id="458" xr6:uid="{00000000-000C-0000-FFFF-FFFFC8010000}" r="H46" connectionId="0">
    <xmlCellPr id="1" xr6:uid="{00000000-0010-0000-C801-000001000000}" uniqueName="P1071765">
      <xmlPr mapId="3" xpath="/TFI-IZD-KI/INT_1000337/P1071765" xmlDataType="decimal"/>
    </xmlCellPr>
  </singleXmlCell>
  <singleXmlCell id="459" xr6:uid="{00000000-000C-0000-FFFF-FFFFC9010000}" r="I46" connectionId="0">
    <xmlCellPr id="1" xr6:uid="{00000000-0010-0000-C901-000001000000}" uniqueName="P1071766">
      <xmlPr mapId="3" xpath="/TFI-IZD-KI/INT_1000337/P1071766" xmlDataType="decimal"/>
    </xmlCellPr>
  </singleXmlCell>
  <singleXmlCell id="460" xr6:uid="{00000000-000C-0000-FFFF-FFFFCA010000}" r="H47" connectionId="0">
    <xmlCellPr id="1" xr6:uid="{00000000-0010-0000-CA01-000001000000}" uniqueName="P1071767">
      <xmlPr mapId="3" xpath="/TFI-IZD-KI/INT_1000337/P1071767" xmlDataType="decimal"/>
    </xmlCellPr>
  </singleXmlCell>
  <singleXmlCell id="461" xr6:uid="{00000000-000C-0000-FFFF-FFFFCB010000}" r="I47" connectionId="0">
    <xmlCellPr id="1" xr6:uid="{00000000-0010-0000-CB01-000001000000}" uniqueName="P1071768">
      <xmlPr mapId="3" xpath="/TFI-IZD-KI/INT_1000337/P1071768" xmlDataType="decimal"/>
    </xmlCellPr>
  </singleXmlCell>
  <singleXmlCell id="463" xr6:uid="{00000000-000C-0000-FFFF-FFFFCC010000}" r="H48" connectionId="0">
    <xmlCellPr id="1" xr6:uid="{00000000-0010-0000-CC01-000001000000}" uniqueName="P1071769">
      <xmlPr mapId="3" xpath="/TFI-IZD-KI/INT_1000337/P1071769" xmlDataType="decimal"/>
    </xmlCellPr>
  </singleXmlCell>
  <singleXmlCell id="464" xr6:uid="{00000000-000C-0000-FFFF-FFFFCD010000}" r="I48" connectionId="0">
    <xmlCellPr id="1" xr6:uid="{00000000-0010-0000-CD01-000001000000}" uniqueName="P1071770">
      <xmlPr mapId="3" xpath="/TFI-IZD-KI/INT_1000337/P1071770" xmlDataType="decimal"/>
    </xmlCellPr>
  </singleXmlCell>
  <singleXmlCell id="465" xr6:uid="{00000000-000C-0000-FFFF-FFFFCE010000}" r="H49" connectionId="0">
    <xmlCellPr id="1" xr6:uid="{00000000-0010-0000-CE01-000001000000}" uniqueName="P1071771">
      <xmlPr mapId="3" xpath="/TFI-IZD-KI/INT_1000337/P1071771" xmlDataType="decimal"/>
    </xmlCellPr>
  </singleXmlCell>
  <singleXmlCell id="466" xr6:uid="{00000000-000C-0000-FFFF-FFFFCF010000}" r="I49" connectionId="0">
    <xmlCellPr id="1" xr6:uid="{00000000-0010-0000-CF01-000001000000}" uniqueName="P1071772">
      <xmlPr mapId="3" xpath="/TFI-IZD-KI/INT_1000337/P1071772" xmlDataType="decimal"/>
    </xmlCellPr>
  </singleXmlCell>
  <singleXmlCell id="467" xr6:uid="{00000000-000C-0000-FFFF-FFFFD0010000}" r="H50" connectionId="0">
    <xmlCellPr id="1" xr6:uid="{00000000-0010-0000-D001-000001000000}" uniqueName="P1071773">
      <xmlPr mapId="3" xpath="/TFI-IZD-KI/INT_1000337/P1071773" xmlDataType="decimal"/>
    </xmlCellPr>
  </singleXmlCell>
  <singleXmlCell id="468" xr6:uid="{00000000-000C-0000-FFFF-FFFFD1010000}" r="I50" connectionId="0">
    <xmlCellPr id="1" xr6:uid="{00000000-0010-0000-D101-000001000000}" uniqueName="P1071774">
      <xmlPr mapId="3" xpath="/TFI-IZD-KI/INT_1000337/P1071774" xmlDataType="decimal"/>
    </xmlCellPr>
  </singleXmlCell>
  <singleXmlCell id="469" xr6:uid="{00000000-000C-0000-FFFF-FFFFD2010000}" r="H51" connectionId="0">
    <xmlCellPr id="1" xr6:uid="{00000000-0010-0000-D201-000001000000}" uniqueName="P1071775">
      <xmlPr mapId="3" xpath="/TFI-IZD-KI/INT_1000337/P1071775" xmlDataType="decimal"/>
    </xmlCellPr>
  </singleXmlCell>
  <singleXmlCell id="470" xr6:uid="{00000000-000C-0000-FFFF-FFFFD3010000}" r="I51" connectionId="0">
    <xmlCellPr id="1" xr6:uid="{00000000-0010-0000-D301-000001000000}" uniqueName="P1071776">
      <xmlPr mapId="3" xpath="/TFI-IZD-KI/INT_1000337/P1071776" xmlDataType="decimal"/>
    </xmlCellPr>
  </singleXmlCell>
  <singleXmlCell id="471" xr6:uid="{00000000-000C-0000-FFFF-FFFFD4010000}" r="H53" connectionId="0">
    <xmlCellPr id="1" xr6:uid="{00000000-0010-0000-D401-000001000000}" uniqueName="P1071777">
      <xmlPr mapId="3" xpath="/TFI-IZD-KI/INT_1000337/P1071777" xmlDataType="decimal"/>
    </xmlCellPr>
  </singleXmlCell>
  <singleXmlCell id="472" xr6:uid="{00000000-000C-0000-FFFF-FFFFD5010000}" r="I53" connectionId="0">
    <xmlCellPr id="1" xr6:uid="{00000000-0010-0000-D501-000001000000}" uniqueName="P1071778">
      <xmlPr mapId="3" xpath="/TFI-IZD-KI/INT_1000337/P1071778" xmlDataType="decimal"/>
    </xmlCellPr>
  </singleXmlCell>
  <singleXmlCell id="473" xr6:uid="{00000000-000C-0000-FFFF-FFFFD6010000}" r="H54" connectionId="0">
    <xmlCellPr id="1" xr6:uid="{00000000-0010-0000-D601-000001000000}" uniqueName="P1071779">
      <xmlPr mapId="3" xpath="/TFI-IZD-KI/INT_1000337/P1071779" xmlDataType="decimal"/>
    </xmlCellPr>
  </singleXmlCell>
  <singleXmlCell id="474" xr6:uid="{00000000-000C-0000-FFFF-FFFFD7010000}" r="I54" connectionId="0">
    <xmlCellPr id="1" xr6:uid="{00000000-0010-0000-D701-000001000000}" uniqueName="P1071780">
      <xmlPr mapId="3" xpath="/TFI-IZD-KI/INT_1000337/P1071780" xmlDataType="decimal"/>
    </xmlCellPr>
  </singleXmlCell>
  <singleXmlCell id="475" xr6:uid="{00000000-000C-0000-FFFF-FFFFD8010000}" r="H55" connectionId="0">
    <xmlCellPr id="1" xr6:uid="{00000000-0010-0000-D801-000001000000}" uniqueName="P1071781">
      <xmlPr mapId="3" xpath="/TFI-IZD-KI/INT_1000337/P1071781" xmlDataType="decimal"/>
    </xmlCellPr>
  </singleXmlCell>
  <singleXmlCell id="476" xr6:uid="{00000000-000C-0000-FFFF-FFFFD9010000}" r="I55" connectionId="0">
    <xmlCellPr id="1" xr6:uid="{00000000-0010-0000-D901-000001000000}" uniqueName="P1071782">
      <xmlPr mapId="3" xpath="/TFI-IZD-KI/INT_1000337/P1071782" xmlDataType="decimal"/>
    </xmlCellPr>
  </singleXmlCell>
  <singleXmlCell id="477" xr6:uid="{00000000-000C-0000-FFFF-FFFFDA010000}" r="H56" connectionId="0">
    <xmlCellPr id="1" xr6:uid="{00000000-0010-0000-DA01-000001000000}" uniqueName="P1071783">
      <xmlPr mapId="3" xpath="/TFI-IZD-KI/INT_1000337/P1071783" xmlDataType="decimal"/>
    </xmlCellPr>
  </singleXmlCell>
  <singleXmlCell id="478" xr6:uid="{00000000-000C-0000-FFFF-FFFFDB010000}" r="I56" connectionId="0">
    <xmlCellPr id="1" xr6:uid="{00000000-0010-0000-DB01-000001000000}" uniqueName="P1071784">
      <xmlPr mapId="3" xpath="/TFI-IZD-KI/INT_1000337/P1071784" xmlDataType="decimal"/>
    </xmlCellPr>
  </singleXmlCell>
  <singleXmlCell id="479" xr6:uid="{00000000-000C-0000-FFFF-FFFFDC010000}" r="H57" connectionId="0">
    <xmlCellPr id="1" xr6:uid="{00000000-0010-0000-DC01-000001000000}" uniqueName="P1071785">
      <xmlPr mapId="3" xpath="/TFI-IZD-KI/INT_1000337/P1071785" xmlDataType="decimal"/>
    </xmlCellPr>
  </singleXmlCell>
  <singleXmlCell id="480" xr6:uid="{00000000-000C-0000-FFFF-FFFFDD010000}" r="I57" connectionId="0">
    <xmlCellPr id="1" xr6:uid="{00000000-0010-0000-DD01-000001000000}" uniqueName="P1071786">
      <xmlPr mapId="3" xpath="/TFI-IZD-KI/INT_1000337/P1071786" xmlDataType="decimal"/>
    </xmlCellPr>
  </singleXmlCell>
  <singleXmlCell id="481" xr6:uid="{00000000-000C-0000-FFFF-FFFFDE010000}" r="H58" connectionId="0">
    <xmlCellPr id="1" xr6:uid="{00000000-0010-0000-DE01-000001000000}" uniqueName="P1071787">
      <xmlPr mapId="3" xpath="/TFI-IZD-KI/INT_1000337/P1071787" xmlDataType="decimal"/>
    </xmlCellPr>
  </singleXmlCell>
  <singleXmlCell id="482" xr6:uid="{00000000-000C-0000-FFFF-FFFFDF010000}" r="I58" connectionId="0">
    <xmlCellPr id="1" xr6:uid="{00000000-0010-0000-DF01-000001000000}" uniqueName="P1071788">
      <xmlPr mapId="3" xpath="/TFI-IZD-KI/INT_1000337/P1071788" xmlDataType="decimal"/>
    </xmlCellPr>
  </singleXmlCell>
  <singleXmlCell id="483" xr6:uid="{00000000-000C-0000-FFFF-FFFFE0010000}" r="H59" connectionId="0">
    <xmlCellPr id="1" xr6:uid="{00000000-0010-0000-E001-000001000000}" uniqueName="P1071789">
      <xmlPr mapId="3" xpath="/TFI-IZD-KI/INT_1000337/P1071789" xmlDataType="decimal"/>
    </xmlCellPr>
  </singleXmlCell>
  <singleXmlCell id="484" xr6:uid="{00000000-000C-0000-FFFF-FFFFE1010000}" r="I59" connectionId="0">
    <xmlCellPr id="1" xr6:uid="{00000000-0010-0000-E101-000001000000}" uniqueName="P1071790">
      <xmlPr mapId="3" xpath="/TFI-IZD-KI/INT_1000337/P1071790" xmlDataType="decimal"/>
    </xmlCellPr>
  </singleXmlCell>
  <singleXmlCell id="485" xr6:uid="{00000000-000C-0000-FFFF-FFFFE2010000}" r="H60" connectionId="0">
    <xmlCellPr id="1" xr6:uid="{00000000-0010-0000-E201-000001000000}" uniqueName="P1071791">
      <xmlPr mapId="3" xpath="/TFI-IZD-KI/INT_1000337/P1071791" xmlDataType="decimal"/>
    </xmlCellPr>
  </singleXmlCell>
  <singleXmlCell id="486" xr6:uid="{00000000-000C-0000-FFFF-FFFFE3010000}" r="I60" connectionId="0">
    <xmlCellPr id="1" xr6:uid="{00000000-0010-0000-E301-000001000000}" uniqueName="P1071792">
      <xmlPr mapId="3" xpath="/TFI-IZD-KI/INT_1000337/P1071792" xmlDataType="decimal"/>
    </xmlCellPr>
  </singleXmlCell>
  <singleXmlCell id="487" xr6:uid="{00000000-000C-0000-FFFF-FFFFE4010000}" r="H61" connectionId="0">
    <xmlCellPr id="1" xr6:uid="{00000000-0010-0000-E401-000001000000}" uniqueName="P1071793">
      <xmlPr mapId="3" xpath="/TFI-IZD-KI/INT_1000337/P1071793" xmlDataType="decimal"/>
    </xmlCellPr>
  </singleXmlCell>
  <singleXmlCell id="488" xr6:uid="{00000000-000C-0000-FFFF-FFFFE5010000}" r="I61" connectionId="0">
    <xmlCellPr id="1" xr6:uid="{00000000-0010-0000-E501-000001000000}" uniqueName="P1071794">
      <xmlPr mapId="3" xpath="/TFI-IZD-KI/INT_1000337/P1071794" xmlDataType="decimal"/>
    </xmlCellPr>
  </singleXmlCell>
  <singleXmlCell id="489" xr6:uid="{00000000-000C-0000-FFFF-FFFFE6010000}" r="H62" connectionId="0">
    <xmlCellPr id="1" xr6:uid="{00000000-0010-0000-E601-000001000000}" uniqueName="P1071795">
      <xmlPr mapId="3" xpath="/TFI-IZD-KI/INT_1000337/P1071795" xmlDataType="decimal"/>
    </xmlCellPr>
  </singleXmlCell>
  <singleXmlCell id="490" xr6:uid="{00000000-000C-0000-FFFF-FFFFE7010000}" r="I62" connectionId="0">
    <xmlCellPr id="1" xr6:uid="{00000000-0010-0000-E701-000001000000}" uniqueName="P1071796">
      <xmlPr mapId="3" xpath="/TFI-IZD-KI/INT_1000337/P1071796" xmlDataType="decimal"/>
    </xmlCellPr>
  </singleXmlCell>
  <singleXmlCell id="491" xr6:uid="{00000000-000C-0000-FFFF-FFFFE8010000}" r="H63" connectionId="0">
    <xmlCellPr id="1" xr6:uid="{00000000-0010-0000-E801-000001000000}" uniqueName="P1071797">
      <xmlPr mapId="3" xpath="/TFI-IZD-KI/INT_1000337/P1071797" xmlDataType="decimal"/>
    </xmlCellPr>
  </singleXmlCell>
  <singleXmlCell id="492" xr6:uid="{00000000-000C-0000-FFFF-FFFFE9010000}" r="I63" connectionId="0">
    <xmlCellPr id="1" xr6:uid="{00000000-0010-0000-E901-000001000000}" uniqueName="P1071798">
      <xmlPr mapId="3"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3" xr6:uid="{00000000-000C-0000-FFFF-FFFFEA010000}" r="E6" connectionId="0">
    <xmlCellPr id="1" xr6:uid="{00000000-0010-0000-EA01-000001000000}" uniqueName="P1071799">
      <xmlPr mapId="3" xpath="/TFI-IZD-KI/IPK-KI_1000338/P1071799" xmlDataType="decimal"/>
    </xmlCellPr>
  </singleXmlCell>
  <singleXmlCell id="494" xr6:uid="{00000000-000C-0000-FFFF-FFFFEB010000}" r="F6" connectionId="0">
    <xmlCellPr id="1" xr6:uid="{00000000-0010-0000-EB01-000001000000}" uniqueName="P1071800">
      <xmlPr mapId="3" xpath="/TFI-IZD-KI/IPK-KI_1000338/P1071800" xmlDataType="decimal"/>
    </xmlCellPr>
  </singleXmlCell>
  <singleXmlCell id="495" xr6:uid="{00000000-000C-0000-FFFF-FFFFEC010000}" r="G6" connectionId="0">
    <xmlCellPr id="1" xr6:uid="{00000000-0010-0000-EC01-000001000000}" uniqueName="P1071801">
      <xmlPr mapId="3" xpath="/TFI-IZD-KI/IPK-KI_1000338/P1071801" xmlDataType="decimal"/>
    </xmlCellPr>
  </singleXmlCell>
  <singleXmlCell id="496" xr6:uid="{00000000-000C-0000-FFFF-FFFFED010000}" r="H6" connectionId="0">
    <xmlCellPr id="1" xr6:uid="{00000000-0010-0000-ED01-000001000000}" uniqueName="P1071802">
      <xmlPr mapId="3" xpath="/TFI-IZD-KI/IPK-KI_1000338/P1071802" xmlDataType="decimal"/>
    </xmlCellPr>
  </singleXmlCell>
  <singleXmlCell id="497" xr6:uid="{00000000-000C-0000-FFFF-FFFFEE010000}" r="I6" connectionId="0">
    <xmlCellPr id="1" xr6:uid="{00000000-0010-0000-EE01-000001000000}" uniqueName="P1071803">
      <xmlPr mapId="3" xpath="/TFI-IZD-KI/IPK-KI_1000338/P1071803" xmlDataType="decimal"/>
    </xmlCellPr>
  </singleXmlCell>
  <singleXmlCell id="498" xr6:uid="{00000000-000C-0000-FFFF-FFFFEF010000}" r="J6" connectionId="0">
    <xmlCellPr id="1" xr6:uid="{00000000-0010-0000-EF01-000001000000}" uniqueName="P1071804">
      <xmlPr mapId="3" xpath="/TFI-IZD-KI/IPK-KI_1000338/P1071804" xmlDataType="decimal"/>
    </xmlCellPr>
  </singleXmlCell>
  <singleXmlCell id="499" xr6:uid="{00000000-000C-0000-FFFF-FFFFF0010000}" r="K6" connectionId="0">
    <xmlCellPr id="1" xr6:uid="{00000000-0010-0000-F001-000001000000}" uniqueName="P1071805">
      <xmlPr mapId="3" xpath="/TFI-IZD-KI/IPK-KI_1000338/P1071805" xmlDataType="decimal"/>
    </xmlCellPr>
  </singleXmlCell>
  <singleXmlCell id="500" xr6:uid="{00000000-000C-0000-FFFF-FFFFF1010000}" r="L6" connectionId="0">
    <xmlCellPr id="1" xr6:uid="{00000000-0010-0000-F101-000001000000}" uniqueName="P1071806">
      <xmlPr mapId="3" xpath="/TFI-IZD-KI/IPK-KI_1000338/P1071806" xmlDataType="decimal"/>
    </xmlCellPr>
  </singleXmlCell>
  <singleXmlCell id="501" xr6:uid="{00000000-000C-0000-FFFF-FFFFF2010000}" r="M6" connectionId="0">
    <xmlCellPr id="1" xr6:uid="{00000000-0010-0000-F201-000001000000}" uniqueName="P1071807">
      <xmlPr mapId="3" xpath="/TFI-IZD-KI/IPK-KI_1000338/P1071807" xmlDataType="decimal"/>
    </xmlCellPr>
  </singleXmlCell>
  <singleXmlCell id="502" xr6:uid="{00000000-000C-0000-FFFF-FFFFF3010000}" r="N6" connectionId="0">
    <xmlCellPr id="1" xr6:uid="{00000000-0010-0000-F301-000001000000}" uniqueName="P1071808">
      <xmlPr mapId="3" xpath="/TFI-IZD-KI/IPK-KI_1000338/P1071808" xmlDataType="decimal"/>
    </xmlCellPr>
  </singleXmlCell>
  <singleXmlCell id="503" xr6:uid="{00000000-000C-0000-FFFF-FFFFF4010000}" r="O6" connectionId="0">
    <xmlCellPr id="1" xr6:uid="{00000000-0010-0000-F401-000001000000}" uniqueName="P1071809">
      <xmlPr mapId="3" xpath="/TFI-IZD-KI/IPK-KI_1000338/P1071809" xmlDataType="decimal"/>
    </xmlCellPr>
  </singleXmlCell>
  <singleXmlCell id="504" xr6:uid="{00000000-000C-0000-FFFF-FFFFF5010000}" r="P6" connectionId="0">
    <xmlCellPr id="1" xr6:uid="{00000000-0010-0000-F501-000001000000}" uniqueName="P1071810">
      <xmlPr mapId="3" xpath="/TFI-IZD-KI/IPK-KI_1000338/P1071810" xmlDataType="decimal"/>
    </xmlCellPr>
  </singleXmlCell>
  <singleXmlCell id="505" xr6:uid="{00000000-000C-0000-FFFF-FFFFF6010000}" r="Q6" connectionId="0">
    <xmlCellPr id="1" xr6:uid="{00000000-0010-0000-F601-000001000000}" uniqueName="P1071811">
      <xmlPr mapId="3" xpath="/TFI-IZD-KI/IPK-KI_1000338/P1071811" xmlDataType="decimal"/>
    </xmlCellPr>
  </singleXmlCell>
  <singleXmlCell id="506" xr6:uid="{00000000-000C-0000-FFFF-FFFFF7010000}" r="R6" connectionId="0">
    <xmlCellPr id="1" xr6:uid="{00000000-0010-0000-F701-000001000000}" uniqueName="P1071812">
      <xmlPr mapId="3" xpath="/TFI-IZD-KI/IPK-KI_1000338/P1071812" xmlDataType="decimal"/>
    </xmlCellPr>
  </singleXmlCell>
  <singleXmlCell id="507" xr6:uid="{00000000-000C-0000-FFFF-FFFFF8010000}" r="E7" connectionId="0">
    <xmlCellPr id="1" xr6:uid="{00000000-0010-0000-F801-000001000000}" uniqueName="P1071813">
      <xmlPr mapId="3" xpath="/TFI-IZD-KI/IPK-KI_1000338/P1071813" xmlDataType="decimal"/>
    </xmlCellPr>
  </singleXmlCell>
  <singleXmlCell id="508" xr6:uid="{00000000-000C-0000-FFFF-FFFFF9010000}" r="F7" connectionId="0">
    <xmlCellPr id="1" xr6:uid="{00000000-0010-0000-F901-000001000000}" uniqueName="P1071814">
      <xmlPr mapId="3" xpath="/TFI-IZD-KI/IPK-KI_1000338/P1071814" xmlDataType="decimal"/>
    </xmlCellPr>
  </singleXmlCell>
  <singleXmlCell id="509" xr6:uid="{00000000-000C-0000-FFFF-FFFFFA010000}" r="G7" connectionId="0">
    <xmlCellPr id="1" xr6:uid="{00000000-0010-0000-FA01-000001000000}" uniqueName="P1071815">
      <xmlPr mapId="3" xpath="/TFI-IZD-KI/IPK-KI_1000338/P1071815" xmlDataType="decimal"/>
    </xmlCellPr>
  </singleXmlCell>
  <singleXmlCell id="510" xr6:uid="{00000000-000C-0000-FFFF-FFFFFB010000}" r="H7" connectionId="0">
    <xmlCellPr id="1" xr6:uid="{00000000-0010-0000-FB01-000001000000}" uniqueName="P1071816">
      <xmlPr mapId="3" xpath="/TFI-IZD-KI/IPK-KI_1000338/P1071816" xmlDataType="decimal"/>
    </xmlCellPr>
  </singleXmlCell>
  <singleXmlCell id="511" xr6:uid="{00000000-000C-0000-FFFF-FFFFFC010000}" r="I7" connectionId="0">
    <xmlCellPr id="1" xr6:uid="{00000000-0010-0000-FC01-000001000000}" uniqueName="P1071817">
      <xmlPr mapId="3" xpath="/TFI-IZD-KI/IPK-KI_1000338/P1071817" xmlDataType="decimal"/>
    </xmlCellPr>
  </singleXmlCell>
  <singleXmlCell id="512" xr6:uid="{00000000-000C-0000-FFFF-FFFFFD010000}" r="J7" connectionId="0">
    <xmlCellPr id="1" xr6:uid="{00000000-0010-0000-FD01-000001000000}" uniqueName="P1071818">
      <xmlPr mapId="3" xpath="/TFI-IZD-KI/IPK-KI_1000338/P1071818" xmlDataType="decimal"/>
    </xmlCellPr>
  </singleXmlCell>
  <singleXmlCell id="513" xr6:uid="{00000000-000C-0000-FFFF-FFFFFE010000}" r="K7" connectionId="0">
    <xmlCellPr id="1" xr6:uid="{00000000-0010-0000-FE01-000001000000}" uniqueName="P1071819">
      <xmlPr mapId="3" xpath="/TFI-IZD-KI/IPK-KI_1000338/P1071819" xmlDataType="decimal"/>
    </xmlCellPr>
  </singleXmlCell>
  <singleXmlCell id="514" xr6:uid="{00000000-000C-0000-FFFF-FFFFFF010000}" r="L7" connectionId="0">
    <xmlCellPr id="1" xr6:uid="{00000000-0010-0000-FF01-000001000000}" uniqueName="P1071820">
      <xmlPr mapId="3" xpath="/TFI-IZD-KI/IPK-KI_1000338/P1071820" xmlDataType="decimal"/>
    </xmlCellPr>
  </singleXmlCell>
  <singleXmlCell id="515" xr6:uid="{00000000-000C-0000-FFFF-FFFF00020000}" r="M7" connectionId="0">
    <xmlCellPr id="1" xr6:uid="{00000000-0010-0000-0002-000001000000}" uniqueName="P1071821">
      <xmlPr mapId="3" xpath="/TFI-IZD-KI/IPK-KI_1000338/P1071821" xmlDataType="decimal"/>
    </xmlCellPr>
  </singleXmlCell>
  <singleXmlCell id="516" xr6:uid="{00000000-000C-0000-FFFF-FFFF01020000}" r="N7" connectionId="0">
    <xmlCellPr id="1" xr6:uid="{00000000-0010-0000-0102-000001000000}" uniqueName="P1071822">
      <xmlPr mapId="3" xpath="/TFI-IZD-KI/IPK-KI_1000338/P1071822" xmlDataType="decimal"/>
    </xmlCellPr>
  </singleXmlCell>
  <singleXmlCell id="517" xr6:uid="{00000000-000C-0000-FFFF-FFFF02020000}" r="O7" connectionId="0">
    <xmlCellPr id="1" xr6:uid="{00000000-0010-0000-0202-000001000000}" uniqueName="P1071823">
      <xmlPr mapId="3" xpath="/TFI-IZD-KI/IPK-KI_1000338/P1071823" xmlDataType="decimal"/>
    </xmlCellPr>
  </singleXmlCell>
  <singleXmlCell id="518" xr6:uid="{00000000-000C-0000-FFFF-FFFF03020000}" r="P7" connectionId="0">
    <xmlCellPr id="1" xr6:uid="{00000000-0010-0000-0302-000001000000}" uniqueName="P1071824">
      <xmlPr mapId="3" xpath="/TFI-IZD-KI/IPK-KI_1000338/P1071824" xmlDataType="decimal"/>
    </xmlCellPr>
  </singleXmlCell>
  <singleXmlCell id="519" xr6:uid="{00000000-000C-0000-FFFF-FFFF04020000}" r="Q7" connectionId="0">
    <xmlCellPr id="1" xr6:uid="{00000000-0010-0000-0402-000001000000}" uniqueName="P1071825">
      <xmlPr mapId="3" xpath="/TFI-IZD-KI/IPK-KI_1000338/P1071825" xmlDataType="decimal"/>
    </xmlCellPr>
  </singleXmlCell>
  <singleXmlCell id="520" xr6:uid="{00000000-000C-0000-FFFF-FFFF05020000}" r="R7" connectionId="0">
    <xmlCellPr id="1" xr6:uid="{00000000-0010-0000-0502-000001000000}" uniqueName="P1071826">
      <xmlPr mapId="3" xpath="/TFI-IZD-KI/IPK-KI_1000338/P1071826" xmlDataType="decimal"/>
    </xmlCellPr>
  </singleXmlCell>
  <singleXmlCell id="521" xr6:uid="{00000000-000C-0000-FFFF-FFFF06020000}" r="E8" connectionId="0">
    <xmlCellPr id="1" xr6:uid="{00000000-0010-0000-0602-000001000000}" uniqueName="P1071827">
      <xmlPr mapId="3" xpath="/TFI-IZD-KI/IPK-KI_1000338/P1071827" xmlDataType="decimal"/>
    </xmlCellPr>
  </singleXmlCell>
  <singleXmlCell id="522" xr6:uid="{00000000-000C-0000-FFFF-FFFF07020000}" r="F8" connectionId="0">
    <xmlCellPr id="1" xr6:uid="{00000000-0010-0000-0702-000001000000}" uniqueName="P1071828">
      <xmlPr mapId="3" xpath="/TFI-IZD-KI/IPK-KI_1000338/P1071828" xmlDataType="decimal"/>
    </xmlCellPr>
  </singleXmlCell>
  <singleXmlCell id="523" xr6:uid="{00000000-000C-0000-FFFF-FFFF08020000}" r="G8" connectionId="0">
    <xmlCellPr id="1" xr6:uid="{00000000-0010-0000-0802-000001000000}" uniqueName="P1071829">
      <xmlPr mapId="3" xpath="/TFI-IZD-KI/IPK-KI_1000338/P1071829" xmlDataType="decimal"/>
    </xmlCellPr>
  </singleXmlCell>
  <singleXmlCell id="524" xr6:uid="{00000000-000C-0000-FFFF-FFFF09020000}" r="H8" connectionId="0">
    <xmlCellPr id="1" xr6:uid="{00000000-0010-0000-0902-000001000000}" uniqueName="P1071830">
      <xmlPr mapId="3" xpath="/TFI-IZD-KI/IPK-KI_1000338/P1071830" xmlDataType="decimal"/>
    </xmlCellPr>
  </singleXmlCell>
  <singleXmlCell id="525" xr6:uid="{00000000-000C-0000-FFFF-FFFF0A020000}" r="I8" connectionId="0">
    <xmlCellPr id="1" xr6:uid="{00000000-0010-0000-0A02-000001000000}" uniqueName="P1071831">
      <xmlPr mapId="3" xpath="/TFI-IZD-KI/IPK-KI_1000338/P1071831" xmlDataType="decimal"/>
    </xmlCellPr>
  </singleXmlCell>
  <singleXmlCell id="526" xr6:uid="{00000000-000C-0000-FFFF-FFFF0B020000}" r="J8" connectionId="0">
    <xmlCellPr id="1" xr6:uid="{00000000-0010-0000-0B02-000001000000}" uniqueName="P1071832">
      <xmlPr mapId="3" xpath="/TFI-IZD-KI/IPK-KI_1000338/P1071832" xmlDataType="decimal"/>
    </xmlCellPr>
  </singleXmlCell>
  <singleXmlCell id="527" xr6:uid="{00000000-000C-0000-FFFF-FFFF0C020000}" r="K8" connectionId="0">
    <xmlCellPr id="1" xr6:uid="{00000000-0010-0000-0C02-000001000000}" uniqueName="P1071833">
      <xmlPr mapId="3" xpath="/TFI-IZD-KI/IPK-KI_1000338/P1071833" xmlDataType="decimal"/>
    </xmlCellPr>
  </singleXmlCell>
  <singleXmlCell id="528" xr6:uid="{00000000-000C-0000-FFFF-FFFF0D020000}" r="L8" connectionId="0">
    <xmlCellPr id="1" xr6:uid="{00000000-0010-0000-0D02-000001000000}" uniqueName="P1071834">
      <xmlPr mapId="3" xpath="/TFI-IZD-KI/IPK-KI_1000338/P1071834" xmlDataType="decimal"/>
    </xmlCellPr>
  </singleXmlCell>
  <singleXmlCell id="529" xr6:uid="{00000000-000C-0000-FFFF-FFFF0E020000}" r="M8" connectionId="0">
    <xmlCellPr id="1" xr6:uid="{00000000-0010-0000-0E02-000001000000}" uniqueName="P1071835">
      <xmlPr mapId="3" xpath="/TFI-IZD-KI/IPK-KI_1000338/P1071835" xmlDataType="decimal"/>
    </xmlCellPr>
  </singleXmlCell>
  <singleXmlCell id="530" xr6:uid="{00000000-000C-0000-FFFF-FFFF0F020000}" r="N8" connectionId="0">
    <xmlCellPr id="1" xr6:uid="{00000000-0010-0000-0F02-000001000000}" uniqueName="P1071836">
      <xmlPr mapId="3" xpath="/TFI-IZD-KI/IPK-KI_1000338/P1071836" xmlDataType="decimal"/>
    </xmlCellPr>
  </singleXmlCell>
  <singleXmlCell id="531" xr6:uid="{00000000-000C-0000-FFFF-FFFF10020000}" r="O8" connectionId="0">
    <xmlCellPr id="1" xr6:uid="{00000000-0010-0000-1002-000001000000}" uniqueName="P1071837">
      <xmlPr mapId="3" xpath="/TFI-IZD-KI/IPK-KI_1000338/P1071837" xmlDataType="decimal"/>
    </xmlCellPr>
  </singleXmlCell>
  <singleXmlCell id="532" xr6:uid="{00000000-000C-0000-FFFF-FFFF11020000}" r="P8" connectionId="0">
    <xmlCellPr id="1" xr6:uid="{00000000-0010-0000-1102-000001000000}" uniqueName="P1071838">
      <xmlPr mapId="3" xpath="/TFI-IZD-KI/IPK-KI_1000338/P1071838" xmlDataType="decimal"/>
    </xmlCellPr>
  </singleXmlCell>
  <singleXmlCell id="533" xr6:uid="{00000000-000C-0000-FFFF-FFFF12020000}" r="Q8" connectionId="0">
    <xmlCellPr id="1" xr6:uid="{00000000-0010-0000-1202-000001000000}" uniqueName="P1071839">
      <xmlPr mapId="3" xpath="/TFI-IZD-KI/IPK-KI_1000338/P1071839" xmlDataType="decimal"/>
    </xmlCellPr>
  </singleXmlCell>
  <singleXmlCell id="534" xr6:uid="{00000000-000C-0000-FFFF-FFFF13020000}" r="R8" connectionId="0">
    <xmlCellPr id="1" xr6:uid="{00000000-0010-0000-1302-000001000000}" uniqueName="P1071840">
      <xmlPr mapId="3" xpath="/TFI-IZD-KI/IPK-KI_1000338/P1071840" xmlDataType="decimal"/>
    </xmlCellPr>
  </singleXmlCell>
  <singleXmlCell id="535" xr6:uid="{00000000-000C-0000-FFFF-FFFF14020000}" r="E9" connectionId="0">
    <xmlCellPr id="1" xr6:uid="{00000000-0010-0000-1402-000001000000}" uniqueName="P1071841">
      <xmlPr mapId="3" xpath="/TFI-IZD-KI/IPK-KI_1000338/P1071841" xmlDataType="decimal"/>
    </xmlCellPr>
  </singleXmlCell>
  <singleXmlCell id="536" xr6:uid="{00000000-000C-0000-FFFF-FFFF15020000}" r="F9" connectionId="0">
    <xmlCellPr id="1" xr6:uid="{00000000-0010-0000-1502-000001000000}" uniqueName="P1071842">
      <xmlPr mapId="3" xpath="/TFI-IZD-KI/IPK-KI_1000338/P1071842" xmlDataType="decimal"/>
    </xmlCellPr>
  </singleXmlCell>
  <singleXmlCell id="537" xr6:uid="{00000000-000C-0000-FFFF-FFFF16020000}" r="G9" connectionId="0">
    <xmlCellPr id="1" xr6:uid="{00000000-0010-0000-1602-000001000000}" uniqueName="P1071843">
      <xmlPr mapId="3" xpath="/TFI-IZD-KI/IPK-KI_1000338/P1071843" xmlDataType="decimal"/>
    </xmlCellPr>
  </singleXmlCell>
  <singleXmlCell id="538" xr6:uid="{00000000-000C-0000-FFFF-FFFF17020000}" r="H9" connectionId="0">
    <xmlCellPr id="1" xr6:uid="{00000000-0010-0000-1702-000001000000}" uniqueName="P1071844">
      <xmlPr mapId="3" xpath="/TFI-IZD-KI/IPK-KI_1000338/P1071844" xmlDataType="decimal"/>
    </xmlCellPr>
  </singleXmlCell>
  <singleXmlCell id="539" xr6:uid="{00000000-000C-0000-FFFF-FFFF18020000}" r="I9" connectionId="0">
    <xmlCellPr id="1" xr6:uid="{00000000-0010-0000-1802-000001000000}" uniqueName="P1071845">
      <xmlPr mapId="3" xpath="/TFI-IZD-KI/IPK-KI_1000338/P1071845" xmlDataType="decimal"/>
    </xmlCellPr>
  </singleXmlCell>
  <singleXmlCell id="540" xr6:uid="{00000000-000C-0000-FFFF-FFFF19020000}" r="J9" connectionId="0">
    <xmlCellPr id="1" xr6:uid="{00000000-0010-0000-1902-000001000000}" uniqueName="P1071846">
      <xmlPr mapId="3" xpath="/TFI-IZD-KI/IPK-KI_1000338/P1071846" xmlDataType="decimal"/>
    </xmlCellPr>
  </singleXmlCell>
  <singleXmlCell id="541" xr6:uid="{00000000-000C-0000-FFFF-FFFF1A020000}" r="K9" connectionId="0">
    <xmlCellPr id="1" xr6:uid="{00000000-0010-0000-1A02-000001000000}" uniqueName="P1071847">
      <xmlPr mapId="3" xpath="/TFI-IZD-KI/IPK-KI_1000338/P1071847" xmlDataType="decimal"/>
    </xmlCellPr>
  </singleXmlCell>
  <singleXmlCell id="542" xr6:uid="{00000000-000C-0000-FFFF-FFFF1B020000}" r="L9" connectionId="0">
    <xmlCellPr id="1" xr6:uid="{00000000-0010-0000-1B02-000001000000}" uniqueName="P1071848">
      <xmlPr mapId="3" xpath="/TFI-IZD-KI/IPK-KI_1000338/P1071848" xmlDataType="decimal"/>
    </xmlCellPr>
  </singleXmlCell>
  <singleXmlCell id="543" xr6:uid="{00000000-000C-0000-FFFF-FFFF1C020000}" r="M9" connectionId="0">
    <xmlCellPr id="1" xr6:uid="{00000000-0010-0000-1C02-000001000000}" uniqueName="P1071849">
      <xmlPr mapId="3" xpath="/TFI-IZD-KI/IPK-KI_1000338/P1071849" xmlDataType="decimal"/>
    </xmlCellPr>
  </singleXmlCell>
  <singleXmlCell id="544" xr6:uid="{00000000-000C-0000-FFFF-FFFF1D020000}" r="N9" connectionId="0">
    <xmlCellPr id="1" xr6:uid="{00000000-0010-0000-1D02-000001000000}" uniqueName="P1071850">
      <xmlPr mapId="3" xpath="/TFI-IZD-KI/IPK-KI_1000338/P1071850" xmlDataType="decimal"/>
    </xmlCellPr>
  </singleXmlCell>
  <singleXmlCell id="545" xr6:uid="{00000000-000C-0000-FFFF-FFFF1E020000}" r="O9" connectionId="0">
    <xmlCellPr id="1" xr6:uid="{00000000-0010-0000-1E02-000001000000}" uniqueName="P1071851">
      <xmlPr mapId="3" xpath="/TFI-IZD-KI/IPK-KI_1000338/P1071851" xmlDataType="decimal"/>
    </xmlCellPr>
  </singleXmlCell>
  <singleXmlCell id="546" xr6:uid="{00000000-000C-0000-FFFF-FFFF1F020000}" r="P9" connectionId="0">
    <xmlCellPr id="1" xr6:uid="{00000000-0010-0000-1F02-000001000000}" uniqueName="P1071852">
      <xmlPr mapId="3" xpath="/TFI-IZD-KI/IPK-KI_1000338/P1071852" xmlDataType="decimal"/>
    </xmlCellPr>
  </singleXmlCell>
  <singleXmlCell id="547" xr6:uid="{00000000-000C-0000-FFFF-FFFF20020000}" r="Q9" connectionId="0">
    <xmlCellPr id="1" xr6:uid="{00000000-0010-0000-2002-000001000000}" uniqueName="P1071853">
      <xmlPr mapId="3" xpath="/TFI-IZD-KI/IPK-KI_1000338/P1071853" xmlDataType="decimal"/>
    </xmlCellPr>
  </singleXmlCell>
  <singleXmlCell id="548" xr6:uid="{00000000-000C-0000-FFFF-FFFF21020000}" r="R9" connectionId="0">
    <xmlCellPr id="1" xr6:uid="{00000000-0010-0000-2102-000001000000}" uniqueName="P1071854">
      <xmlPr mapId="3" xpath="/TFI-IZD-KI/IPK-KI_1000338/P1071854" xmlDataType="decimal"/>
    </xmlCellPr>
  </singleXmlCell>
  <singleXmlCell id="549" xr6:uid="{00000000-000C-0000-FFFF-FFFF22020000}" r="E10" connectionId="0">
    <xmlCellPr id="1" xr6:uid="{00000000-0010-0000-2202-000001000000}" uniqueName="P1071855">
      <xmlPr mapId="3" xpath="/TFI-IZD-KI/IPK-KI_1000338/P1071855" xmlDataType="decimal"/>
    </xmlCellPr>
  </singleXmlCell>
  <singleXmlCell id="550" xr6:uid="{00000000-000C-0000-FFFF-FFFF23020000}" r="F10" connectionId="0">
    <xmlCellPr id="1" xr6:uid="{00000000-0010-0000-2302-000001000000}" uniqueName="P1071856">
      <xmlPr mapId="3" xpath="/TFI-IZD-KI/IPK-KI_1000338/P1071856" xmlDataType="decimal"/>
    </xmlCellPr>
  </singleXmlCell>
  <singleXmlCell id="551" xr6:uid="{00000000-000C-0000-FFFF-FFFF24020000}" r="G10" connectionId="0">
    <xmlCellPr id="1" xr6:uid="{00000000-0010-0000-2402-000001000000}" uniqueName="P1071857">
      <xmlPr mapId="3" xpath="/TFI-IZD-KI/IPK-KI_1000338/P1071857" xmlDataType="decimal"/>
    </xmlCellPr>
  </singleXmlCell>
  <singleXmlCell id="552" xr6:uid="{00000000-000C-0000-FFFF-FFFF25020000}" r="H10" connectionId="0">
    <xmlCellPr id="1" xr6:uid="{00000000-0010-0000-2502-000001000000}" uniqueName="P1071858">
      <xmlPr mapId="3" xpath="/TFI-IZD-KI/IPK-KI_1000338/P1071858" xmlDataType="decimal"/>
    </xmlCellPr>
  </singleXmlCell>
  <singleXmlCell id="553" xr6:uid="{00000000-000C-0000-FFFF-FFFF26020000}" r="I10" connectionId="0">
    <xmlCellPr id="1" xr6:uid="{00000000-0010-0000-2602-000001000000}" uniqueName="P1071859">
      <xmlPr mapId="3" xpath="/TFI-IZD-KI/IPK-KI_1000338/P1071859" xmlDataType="decimal"/>
    </xmlCellPr>
  </singleXmlCell>
  <singleXmlCell id="554" xr6:uid="{00000000-000C-0000-FFFF-FFFF27020000}" r="J10" connectionId="0">
    <xmlCellPr id="1" xr6:uid="{00000000-0010-0000-2702-000001000000}" uniqueName="P1071860">
      <xmlPr mapId="3" xpath="/TFI-IZD-KI/IPK-KI_1000338/P1071860" xmlDataType="decimal"/>
    </xmlCellPr>
  </singleXmlCell>
  <singleXmlCell id="555" xr6:uid="{00000000-000C-0000-FFFF-FFFF28020000}" r="K10" connectionId="0">
    <xmlCellPr id="1" xr6:uid="{00000000-0010-0000-2802-000001000000}" uniqueName="P1071861">
      <xmlPr mapId="3" xpath="/TFI-IZD-KI/IPK-KI_1000338/P1071861" xmlDataType="decimal"/>
    </xmlCellPr>
  </singleXmlCell>
  <singleXmlCell id="556" xr6:uid="{00000000-000C-0000-FFFF-FFFF29020000}" r="L10" connectionId="0">
    <xmlCellPr id="1" xr6:uid="{00000000-0010-0000-2902-000001000000}" uniqueName="P1071862">
      <xmlPr mapId="3" xpath="/TFI-IZD-KI/IPK-KI_1000338/P1071862" xmlDataType="decimal"/>
    </xmlCellPr>
  </singleXmlCell>
  <singleXmlCell id="557" xr6:uid="{00000000-000C-0000-FFFF-FFFF2A020000}" r="M10" connectionId="0">
    <xmlCellPr id="1" xr6:uid="{00000000-0010-0000-2A02-000001000000}" uniqueName="P1071863">
      <xmlPr mapId="3" xpath="/TFI-IZD-KI/IPK-KI_1000338/P1071863" xmlDataType="decimal"/>
    </xmlCellPr>
  </singleXmlCell>
  <singleXmlCell id="558" xr6:uid="{00000000-000C-0000-FFFF-FFFF2B020000}" r="N10" connectionId="0">
    <xmlCellPr id="1" xr6:uid="{00000000-0010-0000-2B02-000001000000}" uniqueName="P1071864">
      <xmlPr mapId="3" xpath="/TFI-IZD-KI/IPK-KI_1000338/P1071864" xmlDataType="decimal"/>
    </xmlCellPr>
  </singleXmlCell>
  <singleXmlCell id="559" xr6:uid="{00000000-000C-0000-FFFF-FFFF2C020000}" r="O10" connectionId="0">
    <xmlCellPr id="1" xr6:uid="{00000000-0010-0000-2C02-000001000000}" uniqueName="P1071865">
      <xmlPr mapId="3" xpath="/TFI-IZD-KI/IPK-KI_1000338/P1071865" xmlDataType="decimal"/>
    </xmlCellPr>
  </singleXmlCell>
  <singleXmlCell id="560" xr6:uid="{00000000-000C-0000-FFFF-FFFF2D020000}" r="P10" connectionId="0">
    <xmlCellPr id="1" xr6:uid="{00000000-0010-0000-2D02-000001000000}" uniqueName="P1071866">
      <xmlPr mapId="3" xpath="/TFI-IZD-KI/IPK-KI_1000338/P1071866" xmlDataType="decimal"/>
    </xmlCellPr>
  </singleXmlCell>
  <singleXmlCell id="561" xr6:uid="{00000000-000C-0000-FFFF-FFFF2E020000}" r="Q10" connectionId="0">
    <xmlCellPr id="1" xr6:uid="{00000000-0010-0000-2E02-000001000000}" uniqueName="P1071867">
      <xmlPr mapId="3" xpath="/TFI-IZD-KI/IPK-KI_1000338/P1071867" xmlDataType="decimal"/>
    </xmlCellPr>
  </singleXmlCell>
  <singleXmlCell id="562" xr6:uid="{00000000-000C-0000-FFFF-FFFF2F020000}" r="R10" connectionId="0">
    <xmlCellPr id="1" xr6:uid="{00000000-0010-0000-2F02-000001000000}" uniqueName="P1071868">
      <xmlPr mapId="3" xpath="/TFI-IZD-KI/IPK-KI_1000338/P1071868" xmlDataType="decimal"/>
    </xmlCellPr>
  </singleXmlCell>
  <singleXmlCell id="563" xr6:uid="{00000000-000C-0000-FFFF-FFFF30020000}" r="E11" connectionId="0">
    <xmlCellPr id="1" xr6:uid="{00000000-0010-0000-3002-000001000000}" uniqueName="P1071869">
      <xmlPr mapId="3" xpath="/TFI-IZD-KI/IPK-KI_1000338/P1071869" xmlDataType="decimal"/>
    </xmlCellPr>
  </singleXmlCell>
  <singleXmlCell id="564" xr6:uid="{00000000-000C-0000-FFFF-FFFF31020000}" r="F11" connectionId="0">
    <xmlCellPr id="1" xr6:uid="{00000000-0010-0000-3102-000001000000}" uniqueName="P1071870">
      <xmlPr mapId="3" xpath="/TFI-IZD-KI/IPK-KI_1000338/P1071870" xmlDataType="decimal"/>
    </xmlCellPr>
  </singleXmlCell>
  <singleXmlCell id="565" xr6:uid="{00000000-000C-0000-FFFF-FFFF32020000}" r="G11" connectionId="0">
    <xmlCellPr id="1" xr6:uid="{00000000-0010-0000-3202-000001000000}" uniqueName="P1071871">
      <xmlPr mapId="3" xpath="/TFI-IZD-KI/IPK-KI_1000338/P1071871" xmlDataType="decimal"/>
    </xmlCellPr>
  </singleXmlCell>
  <singleXmlCell id="566" xr6:uid="{00000000-000C-0000-FFFF-FFFF33020000}" r="H11" connectionId="0">
    <xmlCellPr id="1" xr6:uid="{00000000-0010-0000-3302-000001000000}" uniqueName="P1071872">
      <xmlPr mapId="3" xpath="/TFI-IZD-KI/IPK-KI_1000338/P1071872" xmlDataType="decimal"/>
    </xmlCellPr>
  </singleXmlCell>
  <singleXmlCell id="567" xr6:uid="{00000000-000C-0000-FFFF-FFFF34020000}" r="I11" connectionId="0">
    <xmlCellPr id="1" xr6:uid="{00000000-0010-0000-3402-000001000000}" uniqueName="P1071873">
      <xmlPr mapId="3" xpath="/TFI-IZD-KI/IPK-KI_1000338/P1071873" xmlDataType="decimal"/>
    </xmlCellPr>
  </singleXmlCell>
  <singleXmlCell id="568" xr6:uid="{00000000-000C-0000-FFFF-FFFF35020000}" r="J11" connectionId="0">
    <xmlCellPr id="1" xr6:uid="{00000000-0010-0000-3502-000001000000}" uniqueName="P1071874">
      <xmlPr mapId="3" xpath="/TFI-IZD-KI/IPK-KI_1000338/P1071874" xmlDataType="decimal"/>
    </xmlCellPr>
  </singleXmlCell>
  <singleXmlCell id="569" xr6:uid="{00000000-000C-0000-FFFF-FFFF36020000}" r="K11" connectionId="0">
    <xmlCellPr id="1" xr6:uid="{00000000-0010-0000-3602-000001000000}" uniqueName="P1071875">
      <xmlPr mapId="3" xpath="/TFI-IZD-KI/IPK-KI_1000338/P1071875" xmlDataType="decimal"/>
    </xmlCellPr>
  </singleXmlCell>
  <singleXmlCell id="570" xr6:uid="{00000000-000C-0000-FFFF-FFFF37020000}" r="L11" connectionId="0">
    <xmlCellPr id="1" xr6:uid="{00000000-0010-0000-3702-000001000000}" uniqueName="P1071876">
      <xmlPr mapId="3" xpath="/TFI-IZD-KI/IPK-KI_1000338/P1071876" xmlDataType="decimal"/>
    </xmlCellPr>
  </singleXmlCell>
  <singleXmlCell id="571" xr6:uid="{00000000-000C-0000-FFFF-FFFF38020000}" r="M11" connectionId="0">
    <xmlCellPr id="1" xr6:uid="{00000000-0010-0000-3802-000001000000}" uniqueName="P1071877">
      <xmlPr mapId="3" xpath="/TFI-IZD-KI/IPK-KI_1000338/P1071877" xmlDataType="decimal"/>
    </xmlCellPr>
  </singleXmlCell>
  <singleXmlCell id="572" xr6:uid="{00000000-000C-0000-FFFF-FFFF39020000}" r="N11" connectionId="0">
    <xmlCellPr id="1" xr6:uid="{00000000-0010-0000-3902-000001000000}" uniqueName="P1071878">
      <xmlPr mapId="3" xpath="/TFI-IZD-KI/IPK-KI_1000338/P1071878" xmlDataType="decimal"/>
    </xmlCellPr>
  </singleXmlCell>
  <singleXmlCell id="573" xr6:uid="{00000000-000C-0000-FFFF-FFFF3A020000}" r="O11" connectionId="0">
    <xmlCellPr id="1" xr6:uid="{00000000-0010-0000-3A02-000001000000}" uniqueName="P1071879">
      <xmlPr mapId="3" xpath="/TFI-IZD-KI/IPK-KI_1000338/P1071879" xmlDataType="decimal"/>
    </xmlCellPr>
  </singleXmlCell>
  <singleXmlCell id="574" xr6:uid="{00000000-000C-0000-FFFF-FFFF3B020000}" r="P11" connectionId="0">
    <xmlCellPr id="1" xr6:uid="{00000000-0010-0000-3B02-000001000000}" uniqueName="P1071880">
      <xmlPr mapId="3" xpath="/TFI-IZD-KI/IPK-KI_1000338/P1071880" xmlDataType="decimal"/>
    </xmlCellPr>
  </singleXmlCell>
  <singleXmlCell id="575" xr6:uid="{00000000-000C-0000-FFFF-FFFF3C020000}" r="Q11" connectionId="0">
    <xmlCellPr id="1" xr6:uid="{00000000-0010-0000-3C02-000001000000}" uniqueName="P1071881">
      <xmlPr mapId="3" xpath="/TFI-IZD-KI/IPK-KI_1000338/P1071881" xmlDataType="decimal"/>
    </xmlCellPr>
  </singleXmlCell>
  <singleXmlCell id="576" xr6:uid="{00000000-000C-0000-FFFF-FFFF3D020000}" r="R11" connectionId="0">
    <xmlCellPr id="1" xr6:uid="{00000000-0010-0000-3D02-000001000000}" uniqueName="P1071882">
      <xmlPr mapId="3" xpath="/TFI-IZD-KI/IPK-KI_1000338/P1071882" xmlDataType="decimal"/>
    </xmlCellPr>
  </singleXmlCell>
  <singleXmlCell id="577" xr6:uid="{00000000-000C-0000-FFFF-FFFF3E020000}" r="E12" connectionId="0">
    <xmlCellPr id="1" xr6:uid="{00000000-0010-0000-3E02-000001000000}" uniqueName="P1071883">
      <xmlPr mapId="3" xpath="/TFI-IZD-KI/IPK-KI_1000338/P1071883" xmlDataType="decimal"/>
    </xmlCellPr>
  </singleXmlCell>
  <singleXmlCell id="578" xr6:uid="{00000000-000C-0000-FFFF-FFFF3F020000}" r="F12" connectionId="0">
    <xmlCellPr id="1" xr6:uid="{00000000-0010-0000-3F02-000001000000}" uniqueName="P1071884">
      <xmlPr mapId="3" xpath="/TFI-IZD-KI/IPK-KI_1000338/P1071884" xmlDataType="decimal"/>
    </xmlCellPr>
  </singleXmlCell>
  <singleXmlCell id="579" xr6:uid="{00000000-000C-0000-FFFF-FFFF40020000}" r="G12" connectionId="0">
    <xmlCellPr id="1" xr6:uid="{00000000-0010-0000-4002-000001000000}" uniqueName="P1071885">
      <xmlPr mapId="3" xpath="/TFI-IZD-KI/IPK-KI_1000338/P1071885" xmlDataType="decimal"/>
    </xmlCellPr>
  </singleXmlCell>
  <singleXmlCell id="580" xr6:uid="{00000000-000C-0000-FFFF-FFFF41020000}" r="H12" connectionId="0">
    <xmlCellPr id="1" xr6:uid="{00000000-0010-0000-4102-000001000000}" uniqueName="P1071886">
      <xmlPr mapId="3" xpath="/TFI-IZD-KI/IPK-KI_1000338/P1071886" xmlDataType="decimal"/>
    </xmlCellPr>
  </singleXmlCell>
  <singleXmlCell id="581" xr6:uid="{00000000-000C-0000-FFFF-FFFF42020000}" r="I12" connectionId="0">
    <xmlCellPr id="1" xr6:uid="{00000000-0010-0000-4202-000001000000}" uniqueName="P1071887">
      <xmlPr mapId="3" xpath="/TFI-IZD-KI/IPK-KI_1000338/P1071887" xmlDataType="decimal"/>
    </xmlCellPr>
  </singleXmlCell>
  <singleXmlCell id="582" xr6:uid="{00000000-000C-0000-FFFF-FFFF43020000}" r="J12" connectionId="0">
    <xmlCellPr id="1" xr6:uid="{00000000-0010-0000-4302-000001000000}" uniqueName="P1071888">
      <xmlPr mapId="3" xpath="/TFI-IZD-KI/IPK-KI_1000338/P1071888" xmlDataType="decimal"/>
    </xmlCellPr>
  </singleXmlCell>
  <singleXmlCell id="583" xr6:uid="{00000000-000C-0000-FFFF-FFFF44020000}" r="K12" connectionId="0">
    <xmlCellPr id="1" xr6:uid="{00000000-0010-0000-4402-000001000000}" uniqueName="P1071889">
      <xmlPr mapId="3" xpath="/TFI-IZD-KI/IPK-KI_1000338/P1071889" xmlDataType="decimal"/>
    </xmlCellPr>
  </singleXmlCell>
  <singleXmlCell id="584" xr6:uid="{00000000-000C-0000-FFFF-FFFF45020000}" r="L12" connectionId="0">
    <xmlCellPr id="1" xr6:uid="{00000000-0010-0000-4502-000001000000}" uniqueName="P1071890">
      <xmlPr mapId="3" xpath="/TFI-IZD-KI/IPK-KI_1000338/P1071890" xmlDataType="decimal"/>
    </xmlCellPr>
  </singleXmlCell>
  <singleXmlCell id="585" xr6:uid="{00000000-000C-0000-FFFF-FFFF46020000}" r="M12" connectionId="0">
    <xmlCellPr id="1" xr6:uid="{00000000-0010-0000-4602-000001000000}" uniqueName="P1071891">
      <xmlPr mapId="3" xpath="/TFI-IZD-KI/IPK-KI_1000338/P1071891" xmlDataType="decimal"/>
    </xmlCellPr>
  </singleXmlCell>
  <singleXmlCell id="586" xr6:uid="{00000000-000C-0000-FFFF-FFFF47020000}" r="N12" connectionId="0">
    <xmlCellPr id="1" xr6:uid="{00000000-0010-0000-4702-000001000000}" uniqueName="P1071892">
      <xmlPr mapId="3" xpath="/TFI-IZD-KI/IPK-KI_1000338/P1071892" xmlDataType="decimal"/>
    </xmlCellPr>
  </singleXmlCell>
  <singleXmlCell id="587" xr6:uid="{00000000-000C-0000-FFFF-FFFF48020000}" r="O12" connectionId="0">
    <xmlCellPr id="1" xr6:uid="{00000000-0010-0000-4802-000001000000}" uniqueName="P1071893">
      <xmlPr mapId="3" xpath="/TFI-IZD-KI/IPK-KI_1000338/P1071893" xmlDataType="decimal"/>
    </xmlCellPr>
  </singleXmlCell>
  <singleXmlCell id="588" xr6:uid="{00000000-000C-0000-FFFF-FFFF49020000}" r="P12" connectionId="0">
    <xmlCellPr id="1" xr6:uid="{00000000-0010-0000-4902-000001000000}" uniqueName="P1071894">
      <xmlPr mapId="3" xpath="/TFI-IZD-KI/IPK-KI_1000338/P1071894" xmlDataType="decimal"/>
    </xmlCellPr>
  </singleXmlCell>
  <singleXmlCell id="589" xr6:uid="{00000000-000C-0000-FFFF-FFFF4A020000}" r="Q12" connectionId="0">
    <xmlCellPr id="1" xr6:uid="{00000000-0010-0000-4A02-000001000000}" uniqueName="P1071895">
      <xmlPr mapId="3" xpath="/TFI-IZD-KI/IPK-KI_1000338/P1071895" xmlDataType="decimal"/>
    </xmlCellPr>
  </singleXmlCell>
  <singleXmlCell id="590" xr6:uid="{00000000-000C-0000-FFFF-FFFF4B020000}" r="R12" connectionId="0">
    <xmlCellPr id="1" xr6:uid="{00000000-0010-0000-4B02-000001000000}" uniqueName="P1071896">
      <xmlPr mapId="3" xpath="/TFI-IZD-KI/IPK-KI_1000338/P1071896" xmlDataType="decimal"/>
    </xmlCellPr>
  </singleXmlCell>
  <singleXmlCell id="591" xr6:uid="{00000000-000C-0000-FFFF-FFFF4C020000}" r="E13" connectionId="0">
    <xmlCellPr id="1" xr6:uid="{00000000-0010-0000-4C02-000001000000}" uniqueName="P1071897">
      <xmlPr mapId="3" xpath="/TFI-IZD-KI/IPK-KI_1000338/P1071897" xmlDataType="decimal"/>
    </xmlCellPr>
  </singleXmlCell>
  <singleXmlCell id="592" xr6:uid="{00000000-000C-0000-FFFF-FFFF4D020000}" r="F13" connectionId="0">
    <xmlCellPr id="1" xr6:uid="{00000000-0010-0000-4D02-000001000000}" uniqueName="P1071898">
      <xmlPr mapId="3" xpath="/TFI-IZD-KI/IPK-KI_1000338/P1071898" xmlDataType="decimal"/>
    </xmlCellPr>
  </singleXmlCell>
  <singleXmlCell id="593" xr6:uid="{00000000-000C-0000-FFFF-FFFF4E020000}" r="G13" connectionId="0">
    <xmlCellPr id="1" xr6:uid="{00000000-0010-0000-4E02-000001000000}" uniqueName="P1071899">
      <xmlPr mapId="3" xpath="/TFI-IZD-KI/IPK-KI_1000338/P1071899" xmlDataType="decimal"/>
    </xmlCellPr>
  </singleXmlCell>
  <singleXmlCell id="594" xr6:uid="{00000000-000C-0000-FFFF-FFFF4F020000}" r="H13" connectionId="0">
    <xmlCellPr id="1" xr6:uid="{00000000-0010-0000-4F02-000001000000}" uniqueName="P1071900">
      <xmlPr mapId="3" xpath="/TFI-IZD-KI/IPK-KI_1000338/P1071900" xmlDataType="decimal"/>
    </xmlCellPr>
  </singleXmlCell>
  <singleXmlCell id="595" xr6:uid="{00000000-000C-0000-FFFF-FFFF50020000}" r="I13" connectionId="0">
    <xmlCellPr id="1" xr6:uid="{00000000-0010-0000-5002-000001000000}" uniqueName="P1071901">
      <xmlPr mapId="3" xpath="/TFI-IZD-KI/IPK-KI_1000338/P1071901" xmlDataType="decimal"/>
    </xmlCellPr>
  </singleXmlCell>
  <singleXmlCell id="596" xr6:uid="{00000000-000C-0000-FFFF-FFFF51020000}" r="J13" connectionId="0">
    <xmlCellPr id="1" xr6:uid="{00000000-0010-0000-5102-000001000000}" uniqueName="P1071902">
      <xmlPr mapId="3" xpath="/TFI-IZD-KI/IPK-KI_1000338/P1071902" xmlDataType="decimal"/>
    </xmlCellPr>
  </singleXmlCell>
  <singleXmlCell id="597" xr6:uid="{00000000-000C-0000-FFFF-FFFF52020000}" r="K13" connectionId="0">
    <xmlCellPr id="1" xr6:uid="{00000000-0010-0000-5202-000001000000}" uniqueName="P1071903">
      <xmlPr mapId="3" xpath="/TFI-IZD-KI/IPK-KI_1000338/P1071903" xmlDataType="decimal"/>
    </xmlCellPr>
  </singleXmlCell>
  <singleXmlCell id="598" xr6:uid="{00000000-000C-0000-FFFF-FFFF53020000}" r="L13" connectionId="0">
    <xmlCellPr id="1" xr6:uid="{00000000-0010-0000-5302-000001000000}" uniqueName="P1071904">
      <xmlPr mapId="3" xpath="/TFI-IZD-KI/IPK-KI_1000338/P1071904" xmlDataType="decimal"/>
    </xmlCellPr>
  </singleXmlCell>
  <singleXmlCell id="599" xr6:uid="{00000000-000C-0000-FFFF-FFFF54020000}" r="M13" connectionId="0">
    <xmlCellPr id="1" xr6:uid="{00000000-0010-0000-5402-000001000000}" uniqueName="P1071905">
      <xmlPr mapId="3" xpath="/TFI-IZD-KI/IPK-KI_1000338/P1071905" xmlDataType="decimal"/>
    </xmlCellPr>
  </singleXmlCell>
  <singleXmlCell id="600" xr6:uid="{00000000-000C-0000-FFFF-FFFF55020000}" r="N13" connectionId="0">
    <xmlCellPr id="1" xr6:uid="{00000000-0010-0000-5502-000001000000}" uniqueName="P1071906">
      <xmlPr mapId="3" xpath="/TFI-IZD-KI/IPK-KI_1000338/P1071906" xmlDataType="decimal"/>
    </xmlCellPr>
  </singleXmlCell>
  <singleXmlCell id="601" xr6:uid="{00000000-000C-0000-FFFF-FFFF56020000}" r="O13" connectionId="0">
    <xmlCellPr id="1" xr6:uid="{00000000-0010-0000-5602-000001000000}" uniqueName="P1071907">
      <xmlPr mapId="3" xpath="/TFI-IZD-KI/IPK-KI_1000338/P1071907" xmlDataType="decimal"/>
    </xmlCellPr>
  </singleXmlCell>
  <singleXmlCell id="602" xr6:uid="{00000000-000C-0000-FFFF-FFFF57020000}" r="P13" connectionId="0">
    <xmlCellPr id="1" xr6:uid="{00000000-0010-0000-5702-000001000000}" uniqueName="P1071908">
      <xmlPr mapId="3" xpath="/TFI-IZD-KI/IPK-KI_1000338/P1071908" xmlDataType="decimal"/>
    </xmlCellPr>
  </singleXmlCell>
  <singleXmlCell id="603" xr6:uid="{00000000-000C-0000-FFFF-FFFF58020000}" r="Q13" connectionId="0">
    <xmlCellPr id="1" xr6:uid="{00000000-0010-0000-5802-000001000000}" uniqueName="P1071909">
      <xmlPr mapId="3" xpath="/TFI-IZD-KI/IPK-KI_1000338/P1071909" xmlDataType="decimal"/>
    </xmlCellPr>
  </singleXmlCell>
  <singleXmlCell id="604" xr6:uid="{00000000-000C-0000-FFFF-FFFF59020000}" r="R13" connectionId="0">
    <xmlCellPr id="1" xr6:uid="{00000000-0010-0000-5902-000001000000}" uniqueName="P1071910">
      <xmlPr mapId="3" xpath="/TFI-IZD-KI/IPK-KI_1000338/P1071910" xmlDataType="decimal"/>
    </xmlCellPr>
  </singleXmlCell>
  <singleXmlCell id="605" xr6:uid="{00000000-000C-0000-FFFF-FFFF5A020000}" r="E14" connectionId="0">
    <xmlCellPr id="1" xr6:uid="{00000000-0010-0000-5A02-000001000000}" uniqueName="P1071911">
      <xmlPr mapId="3" xpath="/TFI-IZD-KI/IPK-KI_1000338/P1071911" xmlDataType="decimal"/>
    </xmlCellPr>
  </singleXmlCell>
  <singleXmlCell id="606" xr6:uid="{00000000-000C-0000-FFFF-FFFF5B020000}" r="F14" connectionId="0">
    <xmlCellPr id="1" xr6:uid="{00000000-0010-0000-5B02-000001000000}" uniqueName="P1071912">
      <xmlPr mapId="3" xpath="/TFI-IZD-KI/IPK-KI_1000338/P1071912" xmlDataType="decimal"/>
    </xmlCellPr>
  </singleXmlCell>
  <singleXmlCell id="607" xr6:uid="{00000000-000C-0000-FFFF-FFFF5C020000}" r="G14" connectionId="0">
    <xmlCellPr id="1" xr6:uid="{00000000-0010-0000-5C02-000001000000}" uniqueName="P1071913">
      <xmlPr mapId="3" xpath="/TFI-IZD-KI/IPK-KI_1000338/P1071913" xmlDataType="decimal"/>
    </xmlCellPr>
  </singleXmlCell>
  <singleXmlCell id="608" xr6:uid="{00000000-000C-0000-FFFF-FFFF5D020000}" r="H14" connectionId="0">
    <xmlCellPr id="1" xr6:uid="{00000000-0010-0000-5D02-000001000000}" uniqueName="P1071914">
      <xmlPr mapId="3" xpath="/TFI-IZD-KI/IPK-KI_1000338/P1071914" xmlDataType="decimal"/>
    </xmlCellPr>
  </singleXmlCell>
  <singleXmlCell id="609" xr6:uid="{00000000-000C-0000-FFFF-FFFF5E020000}" r="I14" connectionId="0">
    <xmlCellPr id="1" xr6:uid="{00000000-0010-0000-5E02-000001000000}" uniqueName="P1071915">
      <xmlPr mapId="3" xpath="/TFI-IZD-KI/IPK-KI_1000338/P1071915" xmlDataType="decimal"/>
    </xmlCellPr>
  </singleXmlCell>
  <singleXmlCell id="610" xr6:uid="{00000000-000C-0000-FFFF-FFFF5F020000}" r="J14" connectionId="0">
    <xmlCellPr id="1" xr6:uid="{00000000-0010-0000-5F02-000001000000}" uniqueName="P1071916">
      <xmlPr mapId="3" xpath="/TFI-IZD-KI/IPK-KI_1000338/P1071916" xmlDataType="decimal"/>
    </xmlCellPr>
  </singleXmlCell>
  <singleXmlCell id="611" xr6:uid="{00000000-000C-0000-FFFF-FFFF60020000}" r="K14" connectionId="0">
    <xmlCellPr id="1" xr6:uid="{00000000-0010-0000-6002-000001000000}" uniqueName="P1071917">
      <xmlPr mapId="3" xpath="/TFI-IZD-KI/IPK-KI_1000338/P1071917" xmlDataType="decimal"/>
    </xmlCellPr>
  </singleXmlCell>
  <singleXmlCell id="612" xr6:uid="{00000000-000C-0000-FFFF-FFFF61020000}" r="L14" connectionId="0">
    <xmlCellPr id="1" xr6:uid="{00000000-0010-0000-6102-000001000000}" uniqueName="P1071918">
      <xmlPr mapId="3" xpath="/TFI-IZD-KI/IPK-KI_1000338/P1071918" xmlDataType="decimal"/>
    </xmlCellPr>
  </singleXmlCell>
  <singleXmlCell id="613" xr6:uid="{00000000-000C-0000-FFFF-FFFF62020000}" r="M14" connectionId="0">
    <xmlCellPr id="1" xr6:uid="{00000000-0010-0000-6202-000001000000}" uniqueName="P1071919">
      <xmlPr mapId="3" xpath="/TFI-IZD-KI/IPK-KI_1000338/P1071919" xmlDataType="decimal"/>
    </xmlCellPr>
  </singleXmlCell>
  <singleXmlCell id="614" xr6:uid="{00000000-000C-0000-FFFF-FFFF63020000}" r="N14" connectionId="0">
    <xmlCellPr id="1" xr6:uid="{00000000-0010-0000-6302-000001000000}" uniqueName="P1071920">
      <xmlPr mapId="3" xpath="/TFI-IZD-KI/IPK-KI_1000338/P1071920" xmlDataType="decimal"/>
    </xmlCellPr>
  </singleXmlCell>
  <singleXmlCell id="615" xr6:uid="{00000000-000C-0000-FFFF-FFFF64020000}" r="O14" connectionId="0">
    <xmlCellPr id="1" xr6:uid="{00000000-0010-0000-6402-000001000000}" uniqueName="P1071921">
      <xmlPr mapId="3" xpath="/TFI-IZD-KI/IPK-KI_1000338/P1071921" xmlDataType="decimal"/>
    </xmlCellPr>
  </singleXmlCell>
  <singleXmlCell id="616" xr6:uid="{00000000-000C-0000-FFFF-FFFF65020000}" r="P14" connectionId="0">
    <xmlCellPr id="1" xr6:uid="{00000000-0010-0000-6502-000001000000}" uniqueName="P1071922">
      <xmlPr mapId="3" xpath="/TFI-IZD-KI/IPK-KI_1000338/P1071922" xmlDataType="decimal"/>
    </xmlCellPr>
  </singleXmlCell>
  <singleXmlCell id="617" xr6:uid="{00000000-000C-0000-FFFF-FFFF66020000}" r="Q14" connectionId="0">
    <xmlCellPr id="1" xr6:uid="{00000000-0010-0000-6602-000001000000}" uniqueName="P1071923">
      <xmlPr mapId="3" xpath="/TFI-IZD-KI/IPK-KI_1000338/P1071923" xmlDataType="decimal"/>
    </xmlCellPr>
  </singleXmlCell>
  <singleXmlCell id="618" xr6:uid="{00000000-000C-0000-FFFF-FFFF67020000}" r="R14" connectionId="0">
    <xmlCellPr id="1" xr6:uid="{00000000-0010-0000-6702-000001000000}" uniqueName="P1071924">
      <xmlPr mapId="3" xpath="/TFI-IZD-KI/IPK-KI_1000338/P1071924" xmlDataType="decimal"/>
    </xmlCellPr>
  </singleXmlCell>
  <singleXmlCell id="619" xr6:uid="{00000000-000C-0000-FFFF-FFFF68020000}" r="E15" connectionId="0">
    <xmlCellPr id="1" xr6:uid="{00000000-0010-0000-6802-000001000000}" uniqueName="P1071925">
      <xmlPr mapId="3" xpath="/TFI-IZD-KI/IPK-KI_1000338/P1071925" xmlDataType="decimal"/>
    </xmlCellPr>
  </singleXmlCell>
  <singleXmlCell id="620" xr6:uid="{00000000-000C-0000-FFFF-FFFF69020000}" r="F15" connectionId="0">
    <xmlCellPr id="1" xr6:uid="{00000000-0010-0000-6902-000001000000}" uniqueName="P1071926">
      <xmlPr mapId="3" xpath="/TFI-IZD-KI/IPK-KI_1000338/P1071926" xmlDataType="decimal"/>
    </xmlCellPr>
  </singleXmlCell>
  <singleXmlCell id="621" xr6:uid="{00000000-000C-0000-FFFF-FFFF6A020000}" r="G15" connectionId="0">
    <xmlCellPr id="1" xr6:uid="{00000000-0010-0000-6A02-000001000000}" uniqueName="P1071927">
      <xmlPr mapId="3" xpath="/TFI-IZD-KI/IPK-KI_1000338/P1071927" xmlDataType="decimal"/>
    </xmlCellPr>
  </singleXmlCell>
  <singleXmlCell id="622" xr6:uid="{00000000-000C-0000-FFFF-FFFF6B020000}" r="H15" connectionId="0">
    <xmlCellPr id="1" xr6:uid="{00000000-0010-0000-6B02-000001000000}" uniqueName="P1071928">
      <xmlPr mapId="3" xpath="/TFI-IZD-KI/IPK-KI_1000338/P1071928" xmlDataType="decimal"/>
    </xmlCellPr>
  </singleXmlCell>
  <singleXmlCell id="623" xr6:uid="{00000000-000C-0000-FFFF-FFFF6C020000}" r="I15" connectionId="0">
    <xmlCellPr id="1" xr6:uid="{00000000-0010-0000-6C02-000001000000}" uniqueName="P1071929">
      <xmlPr mapId="3" xpath="/TFI-IZD-KI/IPK-KI_1000338/P1071929" xmlDataType="decimal"/>
    </xmlCellPr>
  </singleXmlCell>
  <singleXmlCell id="624" xr6:uid="{00000000-000C-0000-FFFF-FFFF6D020000}" r="J15" connectionId="0">
    <xmlCellPr id="1" xr6:uid="{00000000-0010-0000-6D02-000001000000}" uniqueName="P1071930">
      <xmlPr mapId="3" xpath="/TFI-IZD-KI/IPK-KI_1000338/P1071930" xmlDataType="decimal"/>
    </xmlCellPr>
  </singleXmlCell>
  <singleXmlCell id="625" xr6:uid="{00000000-000C-0000-FFFF-FFFF6E020000}" r="K15" connectionId="0">
    <xmlCellPr id="1" xr6:uid="{00000000-0010-0000-6E02-000001000000}" uniqueName="P1071931">
      <xmlPr mapId="3" xpath="/TFI-IZD-KI/IPK-KI_1000338/P1071931" xmlDataType="decimal"/>
    </xmlCellPr>
  </singleXmlCell>
  <singleXmlCell id="626" xr6:uid="{00000000-000C-0000-FFFF-FFFF6F020000}" r="L15" connectionId="0">
    <xmlCellPr id="1" xr6:uid="{00000000-0010-0000-6F02-000001000000}" uniqueName="P1071932">
      <xmlPr mapId="3" xpath="/TFI-IZD-KI/IPK-KI_1000338/P1071932" xmlDataType="decimal"/>
    </xmlCellPr>
  </singleXmlCell>
  <singleXmlCell id="627" xr6:uid="{00000000-000C-0000-FFFF-FFFF70020000}" r="M15" connectionId="0">
    <xmlCellPr id="1" xr6:uid="{00000000-0010-0000-7002-000001000000}" uniqueName="P1071933">
      <xmlPr mapId="3" xpath="/TFI-IZD-KI/IPK-KI_1000338/P1071933" xmlDataType="decimal"/>
    </xmlCellPr>
  </singleXmlCell>
  <singleXmlCell id="628" xr6:uid="{00000000-000C-0000-FFFF-FFFF71020000}" r="N15" connectionId="0">
    <xmlCellPr id="1" xr6:uid="{00000000-0010-0000-7102-000001000000}" uniqueName="P1071934">
      <xmlPr mapId="3" xpath="/TFI-IZD-KI/IPK-KI_1000338/P1071934" xmlDataType="decimal"/>
    </xmlCellPr>
  </singleXmlCell>
  <singleXmlCell id="629" xr6:uid="{00000000-000C-0000-FFFF-FFFF72020000}" r="O15" connectionId="0">
    <xmlCellPr id="1" xr6:uid="{00000000-0010-0000-7202-000001000000}" uniqueName="P1071935">
      <xmlPr mapId="3" xpath="/TFI-IZD-KI/IPK-KI_1000338/P1071935" xmlDataType="decimal"/>
    </xmlCellPr>
  </singleXmlCell>
  <singleXmlCell id="630" xr6:uid="{00000000-000C-0000-FFFF-FFFF73020000}" r="P15" connectionId="0">
    <xmlCellPr id="1" xr6:uid="{00000000-0010-0000-7302-000001000000}" uniqueName="P1071936">
      <xmlPr mapId="3" xpath="/TFI-IZD-KI/IPK-KI_1000338/P1071936" xmlDataType="decimal"/>
    </xmlCellPr>
  </singleXmlCell>
  <singleXmlCell id="631" xr6:uid="{00000000-000C-0000-FFFF-FFFF74020000}" r="Q15" connectionId="0">
    <xmlCellPr id="1" xr6:uid="{00000000-0010-0000-7402-000001000000}" uniqueName="P1071937">
      <xmlPr mapId="3" xpath="/TFI-IZD-KI/IPK-KI_1000338/P1071937" xmlDataType="decimal"/>
    </xmlCellPr>
  </singleXmlCell>
  <singleXmlCell id="632" xr6:uid="{00000000-000C-0000-FFFF-FFFF75020000}" r="R15" connectionId="0">
    <xmlCellPr id="1" xr6:uid="{00000000-0010-0000-7502-000001000000}" uniqueName="P1071938">
      <xmlPr mapId="3" xpath="/TFI-IZD-KI/IPK-KI_1000338/P1071938" xmlDataType="decimal"/>
    </xmlCellPr>
  </singleXmlCell>
  <singleXmlCell id="633" xr6:uid="{00000000-000C-0000-FFFF-FFFF76020000}" r="E16" connectionId="0">
    <xmlCellPr id="1" xr6:uid="{00000000-0010-0000-7602-000001000000}" uniqueName="P1071939">
      <xmlPr mapId="3" xpath="/TFI-IZD-KI/IPK-KI_1000338/P1071939" xmlDataType="decimal"/>
    </xmlCellPr>
  </singleXmlCell>
  <singleXmlCell id="634" xr6:uid="{00000000-000C-0000-FFFF-FFFF77020000}" r="F16" connectionId="0">
    <xmlCellPr id="1" xr6:uid="{00000000-0010-0000-7702-000001000000}" uniqueName="P1071940">
      <xmlPr mapId="3" xpath="/TFI-IZD-KI/IPK-KI_1000338/P1071940" xmlDataType="decimal"/>
    </xmlCellPr>
  </singleXmlCell>
  <singleXmlCell id="635" xr6:uid="{00000000-000C-0000-FFFF-FFFF78020000}" r="G16" connectionId="0">
    <xmlCellPr id="1" xr6:uid="{00000000-0010-0000-7802-000001000000}" uniqueName="P1071941">
      <xmlPr mapId="3" xpath="/TFI-IZD-KI/IPK-KI_1000338/P1071941" xmlDataType="decimal"/>
    </xmlCellPr>
  </singleXmlCell>
  <singleXmlCell id="636" xr6:uid="{00000000-000C-0000-FFFF-FFFF79020000}" r="H16" connectionId="0">
    <xmlCellPr id="1" xr6:uid="{00000000-0010-0000-7902-000001000000}" uniqueName="P1071942">
      <xmlPr mapId="3" xpath="/TFI-IZD-KI/IPK-KI_1000338/P1071942" xmlDataType="decimal"/>
    </xmlCellPr>
  </singleXmlCell>
  <singleXmlCell id="637" xr6:uid="{00000000-000C-0000-FFFF-FFFF7A020000}" r="I16" connectionId="0">
    <xmlCellPr id="1" xr6:uid="{00000000-0010-0000-7A02-000001000000}" uniqueName="P1071943">
      <xmlPr mapId="3" xpath="/TFI-IZD-KI/IPK-KI_1000338/P1071943" xmlDataType="decimal"/>
    </xmlCellPr>
  </singleXmlCell>
  <singleXmlCell id="639" xr6:uid="{00000000-000C-0000-FFFF-FFFF7B020000}" r="J16" connectionId="0">
    <xmlCellPr id="1" xr6:uid="{00000000-0010-0000-7B02-000001000000}" uniqueName="P1071944">
      <xmlPr mapId="3" xpath="/TFI-IZD-KI/IPK-KI_1000338/P1071944" xmlDataType="decimal"/>
    </xmlCellPr>
  </singleXmlCell>
  <singleXmlCell id="640" xr6:uid="{00000000-000C-0000-FFFF-FFFF7C020000}" r="K16" connectionId="0">
    <xmlCellPr id="1" xr6:uid="{00000000-0010-0000-7C02-000001000000}" uniqueName="P1071945">
      <xmlPr mapId="3" xpath="/TFI-IZD-KI/IPK-KI_1000338/P1071945" xmlDataType="decimal"/>
    </xmlCellPr>
  </singleXmlCell>
  <singleXmlCell id="641" xr6:uid="{00000000-000C-0000-FFFF-FFFF7D020000}" r="L16" connectionId="0">
    <xmlCellPr id="1" xr6:uid="{00000000-0010-0000-7D02-000001000000}" uniqueName="P1071946">
      <xmlPr mapId="3" xpath="/TFI-IZD-KI/IPK-KI_1000338/P1071946" xmlDataType="decimal"/>
    </xmlCellPr>
  </singleXmlCell>
  <singleXmlCell id="642" xr6:uid="{00000000-000C-0000-FFFF-FFFF7E020000}" r="M16" connectionId="0">
    <xmlCellPr id="1" xr6:uid="{00000000-0010-0000-7E02-000001000000}" uniqueName="P1071947">
      <xmlPr mapId="3" xpath="/TFI-IZD-KI/IPK-KI_1000338/P1071947" xmlDataType="decimal"/>
    </xmlCellPr>
  </singleXmlCell>
  <singleXmlCell id="643" xr6:uid="{00000000-000C-0000-FFFF-FFFF7F020000}" r="N16" connectionId="0">
    <xmlCellPr id="1" xr6:uid="{00000000-0010-0000-7F02-000001000000}" uniqueName="P1071948">
      <xmlPr mapId="3" xpath="/TFI-IZD-KI/IPK-KI_1000338/P1071948" xmlDataType="decimal"/>
    </xmlCellPr>
  </singleXmlCell>
  <singleXmlCell id="644" xr6:uid="{00000000-000C-0000-FFFF-FFFF80020000}" r="O16" connectionId="0">
    <xmlCellPr id="1" xr6:uid="{00000000-0010-0000-8002-000001000000}" uniqueName="P1071949">
      <xmlPr mapId="3" xpath="/TFI-IZD-KI/IPK-KI_1000338/P1071949" xmlDataType="decimal"/>
    </xmlCellPr>
  </singleXmlCell>
  <singleXmlCell id="645" xr6:uid="{00000000-000C-0000-FFFF-FFFF81020000}" r="P16" connectionId="0">
    <xmlCellPr id="1" xr6:uid="{00000000-0010-0000-8102-000001000000}" uniqueName="P1071950">
      <xmlPr mapId="3" xpath="/TFI-IZD-KI/IPK-KI_1000338/P1071950" xmlDataType="decimal"/>
    </xmlCellPr>
  </singleXmlCell>
  <singleXmlCell id="646" xr6:uid="{00000000-000C-0000-FFFF-FFFF82020000}" r="Q16" connectionId="0">
    <xmlCellPr id="1" xr6:uid="{00000000-0010-0000-8202-000001000000}" uniqueName="P1071951">
      <xmlPr mapId="3" xpath="/TFI-IZD-KI/IPK-KI_1000338/P1071951" xmlDataType="decimal"/>
    </xmlCellPr>
  </singleXmlCell>
  <singleXmlCell id="647" xr6:uid="{00000000-000C-0000-FFFF-FFFF83020000}" r="R16" connectionId="0">
    <xmlCellPr id="1" xr6:uid="{00000000-0010-0000-8302-000001000000}" uniqueName="P1071952">
      <xmlPr mapId="3" xpath="/TFI-IZD-KI/IPK-KI_1000338/P1071952" xmlDataType="decimal"/>
    </xmlCellPr>
  </singleXmlCell>
  <singleXmlCell id="648" xr6:uid="{00000000-000C-0000-FFFF-FFFF84020000}" r="E17" connectionId="0">
    <xmlCellPr id="1" xr6:uid="{00000000-0010-0000-8402-000001000000}" uniqueName="P1071953">
      <xmlPr mapId="3" xpath="/TFI-IZD-KI/IPK-KI_1000338/P1071953" xmlDataType="decimal"/>
    </xmlCellPr>
  </singleXmlCell>
  <singleXmlCell id="649" xr6:uid="{00000000-000C-0000-FFFF-FFFF85020000}" r="F17" connectionId="0">
    <xmlCellPr id="1" xr6:uid="{00000000-0010-0000-8502-000001000000}" uniqueName="P1071954">
      <xmlPr mapId="3" xpath="/TFI-IZD-KI/IPK-KI_1000338/P1071954" xmlDataType="decimal"/>
    </xmlCellPr>
  </singleXmlCell>
  <singleXmlCell id="650" xr6:uid="{00000000-000C-0000-FFFF-FFFF86020000}" r="G17" connectionId="0">
    <xmlCellPr id="1" xr6:uid="{00000000-0010-0000-8602-000001000000}" uniqueName="P1071955">
      <xmlPr mapId="3" xpath="/TFI-IZD-KI/IPK-KI_1000338/P1071955" xmlDataType="decimal"/>
    </xmlCellPr>
  </singleXmlCell>
  <singleXmlCell id="651" xr6:uid="{00000000-000C-0000-FFFF-FFFF87020000}" r="H17" connectionId="0">
    <xmlCellPr id="1" xr6:uid="{00000000-0010-0000-8702-000001000000}" uniqueName="P1071956">
      <xmlPr mapId="3" xpath="/TFI-IZD-KI/IPK-KI_1000338/P1071956" xmlDataType="decimal"/>
    </xmlCellPr>
  </singleXmlCell>
  <singleXmlCell id="652" xr6:uid="{00000000-000C-0000-FFFF-FFFF88020000}" r="I17" connectionId="0">
    <xmlCellPr id="1" xr6:uid="{00000000-0010-0000-8802-000001000000}" uniqueName="P1071957">
      <xmlPr mapId="3" xpath="/TFI-IZD-KI/IPK-KI_1000338/P1071957" xmlDataType="decimal"/>
    </xmlCellPr>
  </singleXmlCell>
  <singleXmlCell id="653" xr6:uid="{00000000-000C-0000-FFFF-FFFF89020000}" r="J17" connectionId="0">
    <xmlCellPr id="1" xr6:uid="{00000000-0010-0000-8902-000001000000}" uniqueName="P1071958">
      <xmlPr mapId="3" xpath="/TFI-IZD-KI/IPK-KI_1000338/P1071958" xmlDataType="decimal"/>
    </xmlCellPr>
  </singleXmlCell>
  <singleXmlCell id="654" xr6:uid="{00000000-000C-0000-FFFF-FFFF8A020000}" r="K17" connectionId="0">
    <xmlCellPr id="1" xr6:uid="{00000000-0010-0000-8A02-000001000000}" uniqueName="P1071959">
      <xmlPr mapId="3" xpath="/TFI-IZD-KI/IPK-KI_1000338/P1071959" xmlDataType="decimal"/>
    </xmlCellPr>
  </singleXmlCell>
  <singleXmlCell id="655" xr6:uid="{00000000-000C-0000-FFFF-FFFF8B020000}" r="L17" connectionId="0">
    <xmlCellPr id="1" xr6:uid="{00000000-0010-0000-8B02-000001000000}" uniqueName="P1071960">
      <xmlPr mapId="3" xpath="/TFI-IZD-KI/IPK-KI_1000338/P1071960" xmlDataType="decimal"/>
    </xmlCellPr>
  </singleXmlCell>
  <singleXmlCell id="656" xr6:uid="{00000000-000C-0000-FFFF-FFFF8C020000}" r="M17" connectionId="0">
    <xmlCellPr id="1" xr6:uid="{00000000-0010-0000-8C02-000001000000}" uniqueName="P1071961">
      <xmlPr mapId="3" xpath="/TFI-IZD-KI/IPK-KI_1000338/P1071961" xmlDataType="decimal"/>
    </xmlCellPr>
  </singleXmlCell>
  <singleXmlCell id="657" xr6:uid="{00000000-000C-0000-FFFF-FFFF8D020000}" r="N17" connectionId="0">
    <xmlCellPr id="1" xr6:uid="{00000000-0010-0000-8D02-000001000000}" uniqueName="P1071962">
      <xmlPr mapId="3" xpath="/TFI-IZD-KI/IPK-KI_1000338/P1071962" xmlDataType="decimal"/>
    </xmlCellPr>
  </singleXmlCell>
  <singleXmlCell id="658" xr6:uid="{00000000-000C-0000-FFFF-FFFF8E020000}" r="O17" connectionId="0">
    <xmlCellPr id="1" xr6:uid="{00000000-0010-0000-8E02-000001000000}" uniqueName="P1071963">
      <xmlPr mapId="3" xpath="/TFI-IZD-KI/IPK-KI_1000338/P1071963" xmlDataType="decimal"/>
    </xmlCellPr>
  </singleXmlCell>
  <singleXmlCell id="659" xr6:uid="{00000000-000C-0000-FFFF-FFFF8F020000}" r="P17" connectionId="0">
    <xmlCellPr id="1" xr6:uid="{00000000-0010-0000-8F02-000001000000}" uniqueName="P1071964">
      <xmlPr mapId="3" xpath="/TFI-IZD-KI/IPK-KI_1000338/P1071964" xmlDataType="decimal"/>
    </xmlCellPr>
  </singleXmlCell>
  <singleXmlCell id="660" xr6:uid="{00000000-000C-0000-FFFF-FFFF90020000}" r="Q17" connectionId="0">
    <xmlCellPr id="1" xr6:uid="{00000000-0010-0000-9002-000001000000}" uniqueName="P1071965">
      <xmlPr mapId="3" xpath="/TFI-IZD-KI/IPK-KI_1000338/P1071965" xmlDataType="decimal"/>
    </xmlCellPr>
  </singleXmlCell>
  <singleXmlCell id="661" xr6:uid="{00000000-000C-0000-FFFF-FFFF91020000}" r="R17" connectionId="0">
    <xmlCellPr id="1" xr6:uid="{00000000-0010-0000-9102-000001000000}" uniqueName="P1071966">
      <xmlPr mapId="3" xpath="/TFI-IZD-KI/IPK-KI_1000338/P1071966" xmlDataType="decimal"/>
    </xmlCellPr>
  </singleXmlCell>
  <singleXmlCell id="662" xr6:uid="{00000000-000C-0000-FFFF-FFFF92020000}" r="E18" connectionId="0">
    <xmlCellPr id="1" xr6:uid="{00000000-0010-0000-9202-000001000000}" uniqueName="P1071967">
      <xmlPr mapId="3" xpath="/TFI-IZD-KI/IPK-KI_1000338/P1071967" xmlDataType="decimal"/>
    </xmlCellPr>
  </singleXmlCell>
  <singleXmlCell id="663" xr6:uid="{00000000-000C-0000-FFFF-FFFF93020000}" r="F18" connectionId="0">
    <xmlCellPr id="1" xr6:uid="{00000000-0010-0000-9302-000001000000}" uniqueName="P1071968">
      <xmlPr mapId="3" xpath="/TFI-IZD-KI/IPK-KI_1000338/P1071968" xmlDataType="decimal"/>
    </xmlCellPr>
  </singleXmlCell>
  <singleXmlCell id="664" xr6:uid="{00000000-000C-0000-FFFF-FFFF94020000}" r="G18" connectionId="0">
    <xmlCellPr id="1" xr6:uid="{00000000-0010-0000-9402-000001000000}" uniqueName="P1071969">
      <xmlPr mapId="3" xpath="/TFI-IZD-KI/IPK-KI_1000338/P1071969" xmlDataType="decimal"/>
    </xmlCellPr>
  </singleXmlCell>
  <singleXmlCell id="665" xr6:uid="{00000000-000C-0000-FFFF-FFFF95020000}" r="H18" connectionId="0">
    <xmlCellPr id="1" xr6:uid="{00000000-0010-0000-9502-000001000000}" uniqueName="P1071970">
      <xmlPr mapId="3" xpath="/TFI-IZD-KI/IPK-KI_1000338/P1071970" xmlDataType="decimal"/>
    </xmlCellPr>
  </singleXmlCell>
  <singleXmlCell id="666" xr6:uid="{00000000-000C-0000-FFFF-FFFF96020000}" r="I18" connectionId="0">
    <xmlCellPr id="1" xr6:uid="{00000000-0010-0000-9602-000001000000}" uniqueName="P1071971">
      <xmlPr mapId="3" xpath="/TFI-IZD-KI/IPK-KI_1000338/P1071971" xmlDataType="decimal"/>
    </xmlCellPr>
  </singleXmlCell>
  <singleXmlCell id="667" xr6:uid="{00000000-000C-0000-FFFF-FFFF97020000}" r="J18" connectionId="0">
    <xmlCellPr id="1" xr6:uid="{00000000-0010-0000-9702-000001000000}" uniqueName="P1071972">
      <xmlPr mapId="3" xpath="/TFI-IZD-KI/IPK-KI_1000338/P1071972" xmlDataType="decimal"/>
    </xmlCellPr>
  </singleXmlCell>
  <singleXmlCell id="668" xr6:uid="{00000000-000C-0000-FFFF-FFFF98020000}" r="K18" connectionId="0">
    <xmlCellPr id="1" xr6:uid="{00000000-0010-0000-9802-000001000000}" uniqueName="P1071973">
      <xmlPr mapId="3" xpath="/TFI-IZD-KI/IPK-KI_1000338/P1071973" xmlDataType="decimal"/>
    </xmlCellPr>
  </singleXmlCell>
  <singleXmlCell id="669" xr6:uid="{00000000-000C-0000-FFFF-FFFF99020000}" r="L18" connectionId="0">
    <xmlCellPr id="1" xr6:uid="{00000000-0010-0000-9902-000001000000}" uniqueName="P1071974">
      <xmlPr mapId="3" xpath="/TFI-IZD-KI/IPK-KI_1000338/P1071974" xmlDataType="decimal"/>
    </xmlCellPr>
  </singleXmlCell>
  <singleXmlCell id="670" xr6:uid="{00000000-000C-0000-FFFF-FFFF9A020000}" r="M18" connectionId="0">
    <xmlCellPr id="1" xr6:uid="{00000000-0010-0000-9A02-000001000000}" uniqueName="P1071975">
      <xmlPr mapId="3" xpath="/TFI-IZD-KI/IPK-KI_1000338/P1071975" xmlDataType="decimal"/>
    </xmlCellPr>
  </singleXmlCell>
  <singleXmlCell id="671" xr6:uid="{00000000-000C-0000-FFFF-FFFF9B020000}" r="N18" connectionId="0">
    <xmlCellPr id="1" xr6:uid="{00000000-0010-0000-9B02-000001000000}" uniqueName="P1071976">
      <xmlPr mapId="3" xpath="/TFI-IZD-KI/IPK-KI_1000338/P1071976" xmlDataType="decimal"/>
    </xmlCellPr>
  </singleXmlCell>
  <singleXmlCell id="672" xr6:uid="{00000000-000C-0000-FFFF-FFFF9C020000}" r="O18" connectionId="0">
    <xmlCellPr id="1" xr6:uid="{00000000-0010-0000-9C02-000001000000}" uniqueName="P1071977">
      <xmlPr mapId="3" xpath="/TFI-IZD-KI/IPK-KI_1000338/P1071977" xmlDataType="decimal"/>
    </xmlCellPr>
  </singleXmlCell>
  <singleXmlCell id="673" xr6:uid="{00000000-000C-0000-FFFF-FFFF9D020000}" r="P18" connectionId="0">
    <xmlCellPr id="1" xr6:uid="{00000000-0010-0000-9D02-000001000000}" uniqueName="P1071978">
      <xmlPr mapId="3" xpath="/TFI-IZD-KI/IPK-KI_1000338/P1071978" xmlDataType="decimal"/>
    </xmlCellPr>
  </singleXmlCell>
  <singleXmlCell id="674" xr6:uid="{00000000-000C-0000-FFFF-FFFF9E020000}" r="Q18" connectionId="0">
    <xmlCellPr id="1" xr6:uid="{00000000-0010-0000-9E02-000001000000}" uniqueName="P1071979">
      <xmlPr mapId="3" xpath="/TFI-IZD-KI/IPK-KI_1000338/P1071979" xmlDataType="decimal"/>
    </xmlCellPr>
  </singleXmlCell>
  <singleXmlCell id="675" xr6:uid="{00000000-000C-0000-FFFF-FFFF9F020000}" r="R18" connectionId="0">
    <xmlCellPr id="1" xr6:uid="{00000000-0010-0000-9F02-000001000000}" uniqueName="P1071980">
      <xmlPr mapId="3" xpath="/TFI-IZD-KI/IPK-KI_1000338/P1071980" xmlDataType="decimal"/>
    </xmlCellPr>
  </singleXmlCell>
  <singleXmlCell id="676" xr6:uid="{00000000-000C-0000-FFFF-FFFFA0020000}" r="E19" connectionId="0">
    <xmlCellPr id="1" xr6:uid="{00000000-0010-0000-A002-000001000000}" uniqueName="P1071981">
      <xmlPr mapId="3" xpath="/TFI-IZD-KI/IPK-KI_1000338/P1071981" xmlDataType="decimal"/>
    </xmlCellPr>
  </singleXmlCell>
  <singleXmlCell id="677" xr6:uid="{00000000-000C-0000-FFFF-FFFFA1020000}" r="F19" connectionId="0">
    <xmlCellPr id="1" xr6:uid="{00000000-0010-0000-A102-000001000000}" uniqueName="P1071982">
      <xmlPr mapId="3" xpath="/TFI-IZD-KI/IPK-KI_1000338/P1071982" xmlDataType="decimal"/>
    </xmlCellPr>
  </singleXmlCell>
  <singleXmlCell id="678" xr6:uid="{00000000-000C-0000-FFFF-FFFFA2020000}" r="G19" connectionId="0">
    <xmlCellPr id="1" xr6:uid="{00000000-0010-0000-A202-000001000000}" uniqueName="P1071983">
      <xmlPr mapId="3" xpath="/TFI-IZD-KI/IPK-KI_1000338/P1071983" xmlDataType="decimal"/>
    </xmlCellPr>
  </singleXmlCell>
  <singleXmlCell id="679" xr6:uid="{00000000-000C-0000-FFFF-FFFFA3020000}" r="H19" connectionId="0">
    <xmlCellPr id="1" xr6:uid="{00000000-0010-0000-A302-000001000000}" uniqueName="P1071984">
      <xmlPr mapId="3" xpath="/TFI-IZD-KI/IPK-KI_1000338/P1071984" xmlDataType="decimal"/>
    </xmlCellPr>
  </singleXmlCell>
  <singleXmlCell id="680" xr6:uid="{00000000-000C-0000-FFFF-FFFFA4020000}" r="I19" connectionId="0">
    <xmlCellPr id="1" xr6:uid="{00000000-0010-0000-A402-000001000000}" uniqueName="P1071985">
      <xmlPr mapId="3" xpath="/TFI-IZD-KI/IPK-KI_1000338/P1071985" xmlDataType="decimal"/>
    </xmlCellPr>
  </singleXmlCell>
  <singleXmlCell id="681" xr6:uid="{00000000-000C-0000-FFFF-FFFFA5020000}" r="J19" connectionId="0">
    <xmlCellPr id="1" xr6:uid="{00000000-0010-0000-A502-000001000000}" uniqueName="P1071986">
      <xmlPr mapId="3" xpath="/TFI-IZD-KI/IPK-KI_1000338/P1071986" xmlDataType="decimal"/>
    </xmlCellPr>
  </singleXmlCell>
  <singleXmlCell id="682" xr6:uid="{00000000-000C-0000-FFFF-FFFFA6020000}" r="K19" connectionId="0">
    <xmlCellPr id="1" xr6:uid="{00000000-0010-0000-A602-000001000000}" uniqueName="P1071987">
      <xmlPr mapId="3" xpath="/TFI-IZD-KI/IPK-KI_1000338/P1071987" xmlDataType="decimal"/>
    </xmlCellPr>
  </singleXmlCell>
  <singleXmlCell id="683" xr6:uid="{00000000-000C-0000-FFFF-FFFFA7020000}" r="L19" connectionId="0">
    <xmlCellPr id="1" xr6:uid="{00000000-0010-0000-A702-000001000000}" uniqueName="P1071988">
      <xmlPr mapId="3" xpath="/TFI-IZD-KI/IPK-KI_1000338/P1071988" xmlDataType="decimal"/>
    </xmlCellPr>
  </singleXmlCell>
  <singleXmlCell id="684" xr6:uid="{00000000-000C-0000-FFFF-FFFFA8020000}" r="M19" connectionId="0">
    <xmlCellPr id="1" xr6:uid="{00000000-0010-0000-A802-000001000000}" uniqueName="P1071989">
      <xmlPr mapId="3" xpath="/TFI-IZD-KI/IPK-KI_1000338/P1071989" xmlDataType="decimal"/>
    </xmlCellPr>
  </singleXmlCell>
  <singleXmlCell id="685" xr6:uid="{00000000-000C-0000-FFFF-FFFFA9020000}" r="N19" connectionId="0">
    <xmlCellPr id="1" xr6:uid="{00000000-0010-0000-A902-000001000000}" uniqueName="P1071990">
      <xmlPr mapId="3" xpath="/TFI-IZD-KI/IPK-KI_1000338/P1071990" xmlDataType="decimal"/>
    </xmlCellPr>
  </singleXmlCell>
  <singleXmlCell id="686" xr6:uid="{00000000-000C-0000-FFFF-FFFFAA020000}" r="O19" connectionId="0">
    <xmlCellPr id="1" xr6:uid="{00000000-0010-0000-AA02-000001000000}" uniqueName="P1071991">
      <xmlPr mapId="3" xpath="/TFI-IZD-KI/IPK-KI_1000338/P1071991" xmlDataType="decimal"/>
    </xmlCellPr>
  </singleXmlCell>
  <singleXmlCell id="687" xr6:uid="{00000000-000C-0000-FFFF-FFFFAB020000}" r="P19" connectionId="0">
    <xmlCellPr id="1" xr6:uid="{00000000-0010-0000-AB02-000001000000}" uniqueName="P1071992">
      <xmlPr mapId="3" xpath="/TFI-IZD-KI/IPK-KI_1000338/P1071992" xmlDataType="decimal"/>
    </xmlCellPr>
  </singleXmlCell>
  <singleXmlCell id="688" xr6:uid="{00000000-000C-0000-FFFF-FFFFAC020000}" r="Q19" connectionId="0">
    <xmlCellPr id="1" xr6:uid="{00000000-0010-0000-AC02-000001000000}" uniqueName="P1071993">
      <xmlPr mapId="3" xpath="/TFI-IZD-KI/IPK-KI_1000338/P1071993" xmlDataType="decimal"/>
    </xmlCellPr>
  </singleXmlCell>
  <singleXmlCell id="689" xr6:uid="{00000000-000C-0000-FFFF-FFFFAD020000}" r="R19" connectionId="0">
    <xmlCellPr id="1" xr6:uid="{00000000-0010-0000-AD02-000001000000}" uniqueName="P1071994">
      <xmlPr mapId="3" xpath="/TFI-IZD-KI/IPK-KI_1000338/P1071994" xmlDataType="decimal"/>
    </xmlCellPr>
  </singleXmlCell>
  <singleXmlCell id="690" xr6:uid="{00000000-000C-0000-FFFF-FFFFAE020000}" r="E20" connectionId="0">
    <xmlCellPr id="1" xr6:uid="{00000000-0010-0000-AE02-000001000000}" uniqueName="P1071995">
      <xmlPr mapId="3" xpath="/TFI-IZD-KI/IPK-KI_1000338/P1071995" xmlDataType="decimal"/>
    </xmlCellPr>
  </singleXmlCell>
  <singleXmlCell id="691" xr6:uid="{00000000-000C-0000-FFFF-FFFFAF020000}" r="F20" connectionId="0">
    <xmlCellPr id="1" xr6:uid="{00000000-0010-0000-AF02-000001000000}" uniqueName="P1071996">
      <xmlPr mapId="3" xpath="/TFI-IZD-KI/IPK-KI_1000338/P1071996" xmlDataType="decimal"/>
    </xmlCellPr>
  </singleXmlCell>
  <singleXmlCell id="692" xr6:uid="{00000000-000C-0000-FFFF-FFFFB0020000}" r="G20" connectionId="0">
    <xmlCellPr id="1" xr6:uid="{00000000-0010-0000-B002-000001000000}" uniqueName="P1071997">
      <xmlPr mapId="3" xpath="/TFI-IZD-KI/IPK-KI_1000338/P1071997" xmlDataType="decimal"/>
    </xmlCellPr>
  </singleXmlCell>
  <singleXmlCell id="693" xr6:uid="{00000000-000C-0000-FFFF-FFFFB1020000}" r="H20" connectionId="0">
    <xmlCellPr id="1" xr6:uid="{00000000-0010-0000-B102-000001000000}" uniqueName="P1071998">
      <xmlPr mapId="3" xpath="/TFI-IZD-KI/IPK-KI_1000338/P1071998" xmlDataType="decimal"/>
    </xmlCellPr>
  </singleXmlCell>
  <singleXmlCell id="694" xr6:uid="{00000000-000C-0000-FFFF-FFFFB2020000}" r="I20" connectionId="0">
    <xmlCellPr id="1" xr6:uid="{00000000-0010-0000-B202-000001000000}" uniqueName="P1071999">
      <xmlPr mapId="3" xpath="/TFI-IZD-KI/IPK-KI_1000338/P1071999" xmlDataType="decimal"/>
    </xmlCellPr>
  </singleXmlCell>
  <singleXmlCell id="695" xr6:uid="{00000000-000C-0000-FFFF-FFFFB3020000}" r="J20" connectionId="0">
    <xmlCellPr id="1" xr6:uid="{00000000-0010-0000-B302-000001000000}" uniqueName="P1072000">
      <xmlPr mapId="3" xpath="/TFI-IZD-KI/IPK-KI_1000338/P1072000" xmlDataType="decimal"/>
    </xmlCellPr>
  </singleXmlCell>
  <singleXmlCell id="696" xr6:uid="{00000000-000C-0000-FFFF-FFFFB4020000}" r="K20" connectionId="0">
    <xmlCellPr id="1" xr6:uid="{00000000-0010-0000-B402-000001000000}" uniqueName="P1072001">
      <xmlPr mapId="3" xpath="/TFI-IZD-KI/IPK-KI_1000338/P1072001" xmlDataType="decimal"/>
    </xmlCellPr>
  </singleXmlCell>
  <singleXmlCell id="697" xr6:uid="{00000000-000C-0000-FFFF-FFFFB5020000}" r="L20" connectionId="0">
    <xmlCellPr id="1" xr6:uid="{00000000-0010-0000-B502-000001000000}" uniqueName="P1072002">
      <xmlPr mapId="3" xpath="/TFI-IZD-KI/IPK-KI_1000338/P1072002" xmlDataType="decimal"/>
    </xmlCellPr>
  </singleXmlCell>
  <singleXmlCell id="698" xr6:uid="{00000000-000C-0000-FFFF-FFFFB6020000}" r="M20" connectionId="0">
    <xmlCellPr id="1" xr6:uid="{00000000-0010-0000-B602-000001000000}" uniqueName="P1072003">
      <xmlPr mapId="3" xpath="/TFI-IZD-KI/IPK-KI_1000338/P1072003" xmlDataType="decimal"/>
    </xmlCellPr>
  </singleXmlCell>
  <singleXmlCell id="699" xr6:uid="{00000000-000C-0000-FFFF-FFFFB7020000}" r="N20" connectionId="0">
    <xmlCellPr id="1" xr6:uid="{00000000-0010-0000-B702-000001000000}" uniqueName="P1072004">
      <xmlPr mapId="3" xpath="/TFI-IZD-KI/IPK-KI_1000338/P1072004" xmlDataType="decimal"/>
    </xmlCellPr>
  </singleXmlCell>
  <singleXmlCell id="700" xr6:uid="{00000000-000C-0000-FFFF-FFFFB8020000}" r="O20" connectionId="0">
    <xmlCellPr id="1" xr6:uid="{00000000-0010-0000-B802-000001000000}" uniqueName="P1072005">
      <xmlPr mapId="3" xpath="/TFI-IZD-KI/IPK-KI_1000338/P1072005" xmlDataType="decimal"/>
    </xmlCellPr>
  </singleXmlCell>
  <singleXmlCell id="701" xr6:uid="{00000000-000C-0000-FFFF-FFFFB9020000}" r="P20" connectionId="0">
    <xmlCellPr id="1" xr6:uid="{00000000-0010-0000-B902-000001000000}" uniqueName="P1072006">
      <xmlPr mapId="3" xpath="/TFI-IZD-KI/IPK-KI_1000338/P1072006" xmlDataType="decimal"/>
    </xmlCellPr>
  </singleXmlCell>
  <singleXmlCell id="702" xr6:uid="{00000000-000C-0000-FFFF-FFFFBA020000}" r="Q20" connectionId="0">
    <xmlCellPr id="1" xr6:uid="{00000000-0010-0000-BA02-000001000000}" uniqueName="P1072007">
      <xmlPr mapId="3" xpath="/TFI-IZD-KI/IPK-KI_1000338/P1072007" xmlDataType="decimal"/>
    </xmlCellPr>
  </singleXmlCell>
  <singleXmlCell id="703" xr6:uid="{00000000-000C-0000-FFFF-FFFFBB020000}" r="R20" connectionId="0">
    <xmlCellPr id="1" xr6:uid="{00000000-0010-0000-BB02-000001000000}" uniqueName="P1072008">
      <xmlPr mapId="3" xpath="/TFI-IZD-KI/IPK-KI_1000338/P1072008" xmlDataType="decimal"/>
    </xmlCellPr>
  </singleXmlCell>
  <singleXmlCell id="704" xr6:uid="{00000000-000C-0000-FFFF-FFFFBC020000}" r="E21" connectionId="0">
    <xmlCellPr id="1" xr6:uid="{00000000-0010-0000-BC02-000001000000}" uniqueName="P1072009">
      <xmlPr mapId="3" xpath="/TFI-IZD-KI/IPK-KI_1000338/P1072009" xmlDataType="decimal"/>
    </xmlCellPr>
  </singleXmlCell>
  <singleXmlCell id="705" xr6:uid="{00000000-000C-0000-FFFF-FFFFBD020000}" r="F21" connectionId="0">
    <xmlCellPr id="1" xr6:uid="{00000000-0010-0000-BD02-000001000000}" uniqueName="P1072010">
      <xmlPr mapId="3" xpath="/TFI-IZD-KI/IPK-KI_1000338/P1072010" xmlDataType="decimal"/>
    </xmlCellPr>
  </singleXmlCell>
  <singleXmlCell id="706" xr6:uid="{00000000-000C-0000-FFFF-FFFFBE020000}" r="G21" connectionId="0">
    <xmlCellPr id="1" xr6:uid="{00000000-0010-0000-BE02-000001000000}" uniqueName="P1072011">
      <xmlPr mapId="3" xpath="/TFI-IZD-KI/IPK-KI_1000338/P1072011" xmlDataType="decimal"/>
    </xmlCellPr>
  </singleXmlCell>
  <singleXmlCell id="707" xr6:uid="{00000000-000C-0000-FFFF-FFFFBF020000}" r="H21" connectionId="0">
    <xmlCellPr id="1" xr6:uid="{00000000-0010-0000-BF02-000001000000}" uniqueName="P1072012">
      <xmlPr mapId="3" xpath="/TFI-IZD-KI/IPK-KI_1000338/P1072012" xmlDataType="decimal"/>
    </xmlCellPr>
  </singleXmlCell>
  <singleXmlCell id="708" xr6:uid="{00000000-000C-0000-FFFF-FFFFC0020000}" r="I21" connectionId="0">
    <xmlCellPr id="1" xr6:uid="{00000000-0010-0000-C002-000001000000}" uniqueName="P1072013">
      <xmlPr mapId="3" xpath="/TFI-IZD-KI/IPK-KI_1000338/P1072013" xmlDataType="decimal"/>
    </xmlCellPr>
  </singleXmlCell>
  <singleXmlCell id="709" xr6:uid="{00000000-000C-0000-FFFF-FFFFC1020000}" r="J21" connectionId="0">
    <xmlCellPr id="1" xr6:uid="{00000000-0010-0000-C102-000001000000}" uniqueName="P1072014">
      <xmlPr mapId="3" xpath="/TFI-IZD-KI/IPK-KI_1000338/P1072014" xmlDataType="decimal"/>
    </xmlCellPr>
  </singleXmlCell>
  <singleXmlCell id="710" xr6:uid="{00000000-000C-0000-FFFF-FFFFC2020000}" r="K21" connectionId="0">
    <xmlCellPr id="1" xr6:uid="{00000000-0010-0000-C202-000001000000}" uniqueName="P1072015">
      <xmlPr mapId="3" xpath="/TFI-IZD-KI/IPK-KI_1000338/P1072015" xmlDataType="decimal"/>
    </xmlCellPr>
  </singleXmlCell>
  <singleXmlCell id="711" xr6:uid="{00000000-000C-0000-FFFF-FFFFC3020000}" r="L21" connectionId="0">
    <xmlCellPr id="1" xr6:uid="{00000000-0010-0000-C302-000001000000}" uniqueName="P1072016">
      <xmlPr mapId="3" xpath="/TFI-IZD-KI/IPK-KI_1000338/P1072016" xmlDataType="decimal"/>
    </xmlCellPr>
  </singleXmlCell>
  <singleXmlCell id="712" xr6:uid="{00000000-000C-0000-FFFF-FFFFC4020000}" r="M21" connectionId="0">
    <xmlCellPr id="1" xr6:uid="{00000000-0010-0000-C402-000001000000}" uniqueName="P1072017">
      <xmlPr mapId="3" xpath="/TFI-IZD-KI/IPK-KI_1000338/P1072017" xmlDataType="decimal"/>
    </xmlCellPr>
  </singleXmlCell>
  <singleXmlCell id="713" xr6:uid="{00000000-000C-0000-FFFF-FFFFC5020000}" r="N21" connectionId="0">
    <xmlCellPr id="1" xr6:uid="{00000000-0010-0000-C502-000001000000}" uniqueName="P1072018">
      <xmlPr mapId="3" xpath="/TFI-IZD-KI/IPK-KI_1000338/P1072018" xmlDataType="decimal"/>
    </xmlCellPr>
  </singleXmlCell>
  <singleXmlCell id="714" xr6:uid="{00000000-000C-0000-FFFF-FFFFC6020000}" r="O21" connectionId="0">
    <xmlCellPr id="1" xr6:uid="{00000000-0010-0000-C602-000001000000}" uniqueName="P1072019">
      <xmlPr mapId="3" xpath="/TFI-IZD-KI/IPK-KI_1000338/P1072019" xmlDataType="decimal"/>
    </xmlCellPr>
  </singleXmlCell>
  <singleXmlCell id="715" xr6:uid="{00000000-000C-0000-FFFF-FFFFC7020000}" r="P21" connectionId="0">
    <xmlCellPr id="1" xr6:uid="{00000000-0010-0000-C702-000001000000}" uniqueName="P1072020">
      <xmlPr mapId="3" xpath="/TFI-IZD-KI/IPK-KI_1000338/P1072020" xmlDataType="decimal"/>
    </xmlCellPr>
  </singleXmlCell>
  <singleXmlCell id="716" xr6:uid="{00000000-000C-0000-FFFF-FFFFC8020000}" r="Q21" connectionId="0">
    <xmlCellPr id="1" xr6:uid="{00000000-0010-0000-C802-000001000000}" uniqueName="P1072021">
      <xmlPr mapId="3" xpath="/TFI-IZD-KI/IPK-KI_1000338/P1072021" xmlDataType="decimal"/>
    </xmlCellPr>
  </singleXmlCell>
  <singleXmlCell id="717" xr6:uid="{00000000-000C-0000-FFFF-FFFFC9020000}" r="R21" connectionId="0">
    <xmlCellPr id="1" xr6:uid="{00000000-0010-0000-C902-000001000000}" uniqueName="P1072022">
      <xmlPr mapId="3" xpath="/TFI-IZD-KI/IPK-KI_1000338/P1072022" xmlDataType="decimal"/>
    </xmlCellPr>
  </singleXmlCell>
  <singleXmlCell id="718" xr6:uid="{00000000-000C-0000-FFFF-FFFFCA020000}" r="E22" connectionId="0">
    <xmlCellPr id="1" xr6:uid="{00000000-0010-0000-CA02-000001000000}" uniqueName="P1072023">
      <xmlPr mapId="3" xpath="/TFI-IZD-KI/IPK-KI_1000338/P1072023" xmlDataType="decimal"/>
    </xmlCellPr>
  </singleXmlCell>
  <singleXmlCell id="719" xr6:uid="{00000000-000C-0000-FFFF-FFFFCB020000}" r="F22" connectionId="0">
    <xmlCellPr id="1" xr6:uid="{00000000-0010-0000-CB02-000001000000}" uniqueName="P1072024">
      <xmlPr mapId="3" xpath="/TFI-IZD-KI/IPK-KI_1000338/P1072024" xmlDataType="decimal"/>
    </xmlCellPr>
  </singleXmlCell>
  <singleXmlCell id="720" xr6:uid="{00000000-000C-0000-FFFF-FFFFCC020000}" r="G22" connectionId="0">
    <xmlCellPr id="1" xr6:uid="{00000000-0010-0000-CC02-000001000000}" uniqueName="P1072025">
      <xmlPr mapId="3" xpath="/TFI-IZD-KI/IPK-KI_1000338/P1072025" xmlDataType="decimal"/>
    </xmlCellPr>
  </singleXmlCell>
  <singleXmlCell id="721" xr6:uid="{00000000-000C-0000-FFFF-FFFFCD020000}" r="H22" connectionId="0">
    <xmlCellPr id="1" xr6:uid="{00000000-0010-0000-CD02-000001000000}" uniqueName="P1072026">
      <xmlPr mapId="3" xpath="/TFI-IZD-KI/IPK-KI_1000338/P1072026" xmlDataType="decimal"/>
    </xmlCellPr>
  </singleXmlCell>
  <singleXmlCell id="722" xr6:uid="{00000000-000C-0000-FFFF-FFFFCE020000}" r="I22" connectionId="0">
    <xmlCellPr id="1" xr6:uid="{00000000-0010-0000-CE02-000001000000}" uniqueName="P1072027">
      <xmlPr mapId="3" xpath="/TFI-IZD-KI/IPK-KI_1000338/P1072027" xmlDataType="decimal"/>
    </xmlCellPr>
  </singleXmlCell>
  <singleXmlCell id="723" xr6:uid="{00000000-000C-0000-FFFF-FFFFCF020000}" r="J22" connectionId="0">
    <xmlCellPr id="1" xr6:uid="{00000000-0010-0000-CF02-000001000000}" uniqueName="P1072028">
      <xmlPr mapId="3" xpath="/TFI-IZD-KI/IPK-KI_1000338/P1072028" xmlDataType="decimal"/>
    </xmlCellPr>
  </singleXmlCell>
  <singleXmlCell id="724" xr6:uid="{00000000-000C-0000-FFFF-FFFFD0020000}" r="K22" connectionId="0">
    <xmlCellPr id="1" xr6:uid="{00000000-0010-0000-D002-000001000000}" uniqueName="P1072029">
      <xmlPr mapId="3" xpath="/TFI-IZD-KI/IPK-KI_1000338/P1072029" xmlDataType="decimal"/>
    </xmlCellPr>
  </singleXmlCell>
  <singleXmlCell id="725" xr6:uid="{00000000-000C-0000-FFFF-FFFFD1020000}" r="L22" connectionId="0">
    <xmlCellPr id="1" xr6:uid="{00000000-0010-0000-D102-000001000000}" uniqueName="P1072030">
      <xmlPr mapId="3" xpath="/TFI-IZD-KI/IPK-KI_1000338/P1072030" xmlDataType="decimal"/>
    </xmlCellPr>
  </singleXmlCell>
  <singleXmlCell id="726" xr6:uid="{00000000-000C-0000-FFFF-FFFFD2020000}" r="M22" connectionId="0">
    <xmlCellPr id="1" xr6:uid="{00000000-0010-0000-D202-000001000000}" uniqueName="P1072031">
      <xmlPr mapId="3" xpath="/TFI-IZD-KI/IPK-KI_1000338/P1072031" xmlDataType="decimal"/>
    </xmlCellPr>
  </singleXmlCell>
  <singleXmlCell id="727" xr6:uid="{00000000-000C-0000-FFFF-FFFFD3020000}" r="N22" connectionId="0">
    <xmlCellPr id="1" xr6:uid="{00000000-0010-0000-D302-000001000000}" uniqueName="P1072032">
      <xmlPr mapId="3" xpath="/TFI-IZD-KI/IPK-KI_1000338/P1072032" xmlDataType="decimal"/>
    </xmlCellPr>
  </singleXmlCell>
  <singleXmlCell id="728" xr6:uid="{00000000-000C-0000-FFFF-FFFFD4020000}" r="O22" connectionId="0">
    <xmlCellPr id="1" xr6:uid="{00000000-0010-0000-D402-000001000000}" uniqueName="P1072033">
      <xmlPr mapId="3" xpath="/TFI-IZD-KI/IPK-KI_1000338/P1072033" xmlDataType="decimal"/>
    </xmlCellPr>
  </singleXmlCell>
  <singleXmlCell id="729" xr6:uid="{00000000-000C-0000-FFFF-FFFFD5020000}" r="P22" connectionId="0">
    <xmlCellPr id="1" xr6:uid="{00000000-0010-0000-D502-000001000000}" uniqueName="P1072034">
      <xmlPr mapId="3" xpath="/TFI-IZD-KI/IPK-KI_1000338/P1072034" xmlDataType="decimal"/>
    </xmlCellPr>
  </singleXmlCell>
  <singleXmlCell id="730" xr6:uid="{00000000-000C-0000-FFFF-FFFFD6020000}" r="Q22" connectionId="0">
    <xmlCellPr id="1" xr6:uid="{00000000-0010-0000-D602-000001000000}" uniqueName="P1072035">
      <xmlPr mapId="3" xpath="/TFI-IZD-KI/IPK-KI_1000338/P1072035" xmlDataType="decimal"/>
    </xmlCellPr>
  </singleXmlCell>
  <singleXmlCell id="731" xr6:uid="{00000000-000C-0000-FFFF-FFFFD7020000}" r="R22" connectionId="0">
    <xmlCellPr id="1" xr6:uid="{00000000-0010-0000-D702-000001000000}" uniqueName="P1072036">
      <xmlPr mapId="3" xpath="/TFI-IZD-KI/IPK-KI_1000338/P1072036" xmlDataType="decimal"/>
    </xmlCellPr>
  </singleXmlCell>
  <singleXmlCell id="732" xr6:uid="{00000000-000C-0000-FFFF-FFFFD8020000}" r="E23" connectionId="0">
    <xmlCellPr id="1" xr6:uid="{00000000-0010-0000-D802-000001000000}" uniqueName="P1072037">
      <xmlPr mapId="3" xpath="/TFI-IZD-KI/IPK-KI_1000338/P1072037" xmlDataType="decimal"/>
    </xmlCellPr>
  </singleXmlCell>
  <singleXmlCell id="733" xr6:uid="{00000000-000C-0000-FFFF-FFFFD9020000}" r="F23" connectionId="0">
    <xmlCellPr id="1" xr6:uid="{00000000-0010-0000-D902-000001000000}" uniqueName="P1072038">
      <xmlPr mapId="3" xpath="/TFI-IZD-KI/IPK-KI_1000338/P1072038" xmlDataType="decimal"/>
    </xmlCellPr>
  </singleXmlCell>
  <singleXmlCell id="734" xr6:uid="{00000000-000C-0000-FFFF-FFFFDA020000}" r="G23" connectionId="0">
    <xmlCellPr id="1" xr6:uid="{00000000-0010-0000-DA02-000001000000}" uniqueName="P1072039">
      <xmlPr mapId="3" xpath="/TFI-IZD-KI/IPK-KI_1000338/P1072039" xmlDataType="decimal"/>
    </xmlCellPr>
  </singleXmlCell>
  <singleXmlCell id="735" xr6:uid="{00000000-000C-0000-FFFF-FFFFDB020000}" r="H23" connectionId="0">
    <xmlCellPr id="1" xr6:uid="{00000000-0010-0000-DB02-000001000000}" uniqueName="P1072040">
      <xmlPr mapId="3" xpath="/TFI-IZD-KI/IPK-KI_1000338/P1072040" xmlDataType="decimal"/>
    </xmlCellPr>
  </singleXmlCell>
  <singleXmlCell id="736" xr6:uid="{00000000-000C-0000-FFFF-FFFFDC020000}" r="I23" connectionId="0">
    <xmlCellPr id="1" xr6:uid="{00000000-0010-0000-DC02-000001000000}" uniqueName="P1072041">
      <xmlPr mapId="3" xpath="/TFI-IZD-KI/IPK-KI_1000338/P1072041" xmlDataType="decimal"/>
    </xmlCellPr>
  </singleXmlCell>
  <singleXmlCell id="737" xr6:uid="{00000000-000C-0000-FFFF-FFFFDD020000}" r="J23" connectionId="0">
    <xmlCellPr id="1" xr6:uid="{00000000-0010-0000-DD02-000001000000}" uniqueName="P1072042">
      <xmlPr mapId="3" xpath="/TFI-IZD-KI/IPK-KI_1000338/P1072042" xmlDataType="decimal"/>
    </xmlCellPr>
  </singleXmlCell>
  <singleXmlCell id="738" xr6:uid="{00000000-000C-0000-FFFF-FFFFDE020000}" r="K23" connectionId="0">
    <xmlCellPr id="1" xr6:uid="{00000000-0010-0000-DE02-000001000000}" uniqueName="P1072043">
      <xmlPr mapId="3" xpath="/TFI-IZD-KI/IPK-KI_1000338/P1072043" xmlDataType="decimal"/>
    </xmlCellPr>
  </singleXmlCell>
  <singleXmlCell id="739" xr6:uid="{00000000-000C-0000-FFFF-FFFFDF020000}" r="L23" connectionId="0">
    <xmlCellPr id="1" xr6:uid="{00000000-0010-0000-DF02-000001000000}" uniqueName="P1072044">
      <xmlPr mapId="3" xpath="/TFI-IZD-KI/IPK-KI_1000338/P1072044" xmlDataType="decimal"/>
    </xmlCellPr>
  </singleXmlCell>
  <singleXmlCell id="740" xr6:uid="{00000000-000C-0000-FFFF-FFFFE0020000}" r="M23" connectionId="0">
    <xmlCellPr id="1" xr6:uid="{00000000-0010-0000-E002-000001000000}" uniqueName="P1072045">
      <xmlPr mapId="3" xpath="/TFI-IZD-KI/IPK-KI_1000338/P1072045" xmlDataType="decimal"/>
    </xmlCellPr>
  </singleXmlCell>
  <singleXmlCell id="741" xr6:uid="{00000000-000C-0000-FFFF-FFFFE1020000}" r="N23" connectionId="0">
    <xmlCellPr id="1" xr6:uid="{00000000-0010-0000-E102-000001000000}" uniqueName="P1072046">
      <xmlPr mapId="3" xpath="/TFI-IZD-KI/IPK-KI_1000338/P1072046" xmlDataType="decimal"/>
    </xmlCellPr>
  </singleXmlCell>
  <singleXmlCell id="742" xr6:uid="{00000000-000C-0000-FFFF-FFFFE2020000}" r="O23" connectionId="0">
    <xmlCellPr id="1" xr6:uid="{00000000-0010-0000-E202-000001000000}" uniqueName="P1072047">
      <xmlPr mapId="3" xpath="/TFI-IZD-KI/IPK-KI_1000338/P1072047" xmlDataType="decimal"/>
    </xmlCellPr>
  </singleXmlCell>
  <singleXmlCell id="743" xr6:uid="{00000000-000C-0000-FFFF-FFFFE3020000}" r="P23" connectionId="0">
    <xmlCellPr id="1" xr6:uid="{00000000-0010-0000-E302-000001000000}" uniqueName="P1072048">
      <xmlPr mapId="3" xpath="/TFI-IZD-KI/IPK-KI_1000338/P1072048" xmlDataType="decimal"/>
    </xmlCellPr>
  </singleXmlCell>
  <singleXmlCell id="744" xr6:uid="{00000000-000C-0000-FFFF-FFFFE4020000}" r="Q23" connectionId="0">
    <xmlCellPr id="1" xr6:uid="{00000000-0010-0000-E402-000001000000}" uniqueName="P1072049">
      <xmlPr mapId="3" xpath="/TFI-IZD-KI/IPK-KI_1000338/P1072049" xmlDataType="decimal"/>
    </xmlCellPr>
  </singleXmlCell>
  <singleXmlCell id="745" xr6:uid="{00000000-000C-0000-FFFF-FFFFE5020000}" r="R23" connectionId="0">
    <xmlCellPr id="1" xr6:uid="{00000000-0010-0000-E502-000001000000}" uniqueName="P1072050">
      <xmlPr mapId="3" xpath="/TFI-IZD-KI/IPK-KI_1000338/P1072050" xmlDataType="decimal"/>
    </xmlCellPr>
  </singleXmlCell>
  <singleXmlCell id="746" xr6:uid="{00000000-000C-0000-FFFF-FFFFE6020000}" r="E24" connectionId="0">
    <xmlCellPr id="1" xr6:uid="{00000000-0010-0000-E602-000001000000}" uniqueName="P1072051">
      <xmlPr mapId="3" xpath="/TFI-IZD-KI/IPK-KI_1000338/P1072051" xmlDataType="decimal"/>
    </xmlCellPr>
  </singleXmlCell>
  <singleXmlCell id="747" xr6:uid="{00000000-000C-0000-FFFF-FFFFE7020000}" r="F24" connectionId="0">
    <xmlCellPr id="1" xr6:uid="{00000000-0010-0000-E702-000001000000}" uniqueName="P1072052">
      <xmlPr mapId="3" xpath="/TFI-IZD-KI/IPK-KI_1000338/P1072052" xmlDataType="decimal"/>
    </xmlCellPr>
  </singleXmlCell>
  <singleXmlCell id="748" xr6:uid="{00000000-000C-0000-FFFF-FFFFE8020000}" r="G24" connectionId="0">
    <xmlCellPr id="1" xr6:uid="{00000000-0010-0000-E802-000001000000}" uniqueName="P1072053">
      <xmlPr mapId="3" xpath="/TFI-IZD-KI/IPK-KI_1000338/P1072053" xmlDataType="decimal"/>
    </xmlCellPr>
  </singleXmlCell>
  <singleXmlCell id="749" xr6:uid="{00000000-000C-0000-FFFF-FFFFE9020000}" r="H24" connectionId="0">
    <xmlCellPr id="1" xr6:uid="{00000000-0010-0000-E902-000001000000}" uniqueName="P1072054">
      <xmlPr mapId="3" xpath="/TFI-IZD-KI/IPK-KI_1000338/P1072054" xmlDataType="decimal"/>
    </xmlCellPr>
  </singleXmlCell>
  <singleXmlCell id="750" xr6:uid="{00000000-000C-0000-FFFF-FFFFEA020000}" r="I24" connectionId="0">
    <xmlCellPr id="1" xr6:uid="{00000000-0010-0000-EA02-000001000000}" uniqueName="P1072055">
      <xmlPr mapId="3" xpath="/TFI-IZD-KI/IPK-KI_1000338/P1072055" xmlDataType="decimal"/>
    </xmlCellPr>
  </singleXmlCell>
  <singleXmlCell id="751" xr6:uid="{00000000-000C-0000-FFFF-FFFFEB020000}" r="J24" connectionId="0">
    <xmlCellPr id="1" xr6:uid="{00000000-0010-0000-EB02-000001000000}" uniqueName="P1072056">
      <xmlPr mapId="3" xpath="/TFI-IZD-KI/IPK-KI_1000338/P1072056" xmlDataType="decimal"/>
    </xmlCellPr>
  </singleXmlCell>
  <singleXmlCell id="752" xr6:uid="{00000000-000C-0000-FFFF-FFFFEC020000}" r="K24" connectionId="0">
    <xmlCellPr id="1" xr6:uid="{00000000-0010-0000-EC02-000001000000}" uniqueName="P1072057">
      <xmlPr mapId="3" xpath="/TFI-IZD-KI/IPK-KI_1000338/P1072057" xmlDataType="decimal"/>
    </xmlCellPr>
  </singleXmlCell>
  <singleXmlCell id="753" xr6:uid="{00000000-000C-0000-FFFF-FFFFED020000}" r="L24" connectionId="0">
    <xmlCellPr id="1" xr6:uid="{00000000-0010-0000-ED02-000001000000}" uniqueName="P1072058">
      <xmlPr mapId="3" xpath="/TFI-IZD-KI/IPK-KI_1000338/P1072058" xmlDataType="decimal"/>
    </xmlCellPr>
  </singleXmlCell>
  <singleXmlCell id="754" xr6:uid="{00000000-000C-0000-FFFF-FFFFEE020000}" r="M24" connectionId="0">
    <xmlCellPr id="1" xr6:uid="{00000000-0010-0000-EE02-000001000000}" uniqueName="P1072059">
      <xmlPr mapId="3" xpath="/TFI-IZD-KI/IPK-KI_1000338/P1072059" xmlDataType="decimal"/>
    </xmlCellPr>
  </singleXmlCell>
  <singleXmlCell id="755" xr6:uid="{00000000-000C-0000-FFFF-FFFFEF020000}" r="N24" connectionId="0">
    <xmlCellPr id="1" xr6:uid="{00000000-0010-0000-EF02-000001000000}" uniqueName="P1072060">
      <xmlPr mapId="3" xpath="/TFI-IZD-KI/IPK-KI_1000338/P1072060" xmlDataType="decimal"/>
    </xmlCellPr>
  </singleXmlCell>
  <singleXmlCell id="756" xr6:uid="{00000000-000C-0000-FFFF-FFFFF0020000}" r="O24" connectionId="0">
    <xmlCellPr id="1" xr6:uid="{00000000-0010-0000-F002-000001000000}" uniqueName="P1072061">
      <xmlPr mapId="3" xpath="/TFI-IZD-KI/IPK-KI_1000338/P1072061" xmlDataType="decimal"/>
    </xmlCellPr>
  </singleXmlCell>
  <singleXmlCell id="757" xr6:uid="{00000000-000C-0000-FFFF-FFFFF1020000}" r="P24" connectionId="0">
    <xmlCellPr id="1" xr6:uid="{00000000-0010-0000-F102-000001000000}" uniqueName="P1072062">
      <xmlPr mapId="3" xpath="/TFI-IZD-KI/IPK-KI_1000338/P1072062" xmlDataType="decimal"/>
    </xmlCellPr>
  </singleXmlCell>
  <singleXmlCell id="758" xr6:uid="{00000000-000C-0000-FFFF-FFFFF2020000}" r="Q24" connectionId="0">
    <xmlCellPr id="1" xr6:uid="{00000000-0010-0000-F202-000001000000}" uniqueName="P1072063">
      <xmlPr mapId="3" xpath="/TFI-IZD-KI/IPK-KI_1000338/P1072063" xmlDataType="decimal"/>
    </xmlCellPr>
  </singleXmlCell>
  <singleXmlCell id="759" xr6:uid="{00000000-000C-0000-FFFF-FFFFF3020000}" r="R24" connectionId="0">
    <xmlCellPr id="1" xr6:uid="{00000000-0010-0000-F302-000001000000}" uniqueName="P1072064">
      <xmlPr mapId="3" xpath="/TFI-IZD-KI/IPK-KI_1000338/P1072064" xmlDataType="decimal"/>
    </xmlCellPr>
  </singleXmlCell>
  <singleXmlCell id="760" xr6:uid="{00000000-000C-0000-FFFF-FFFFF4020000}" r="E25" connectionId="0">
    <xmlCellPr id="1" xr6:uid="{00000000-0010-0000-F402-000001000000}" uniqueName="P1072065">
      <xmlPr mapId="3" xpath="/TFI-IZD-KI/IPK-KI_1000338/P1072065" xmlDataType="decimal"/>
    </xmlCellPr>
  </singleXmlCell>
  <singleXmlCell id="761" xr6:uid="{00000000-000C-0000-FFFF-FFFFF5020000}" r="F25" connectionId="0">
    <xmlCellPr id="1" xr6:uid="{00000000-0010-0000-F502-000001000000}" uniqueName="P1072066">
      <xmlPr mapId="3" xpath="/TFI-IZD-KI/IPK-KI_1000338/P1072066" xmlDataType="decimal"/>
    </xmlCellPr>
  </singleXmlCell>
  <singleXmlCell id="762" xr6:uid="{00000000-000C-0000-FFFF-FFFFF6020000}" r="G25" connectionId="0">
    <xmlCellPr id="1" xr6:uid="{00000000-0010-0000-F602-000001000000}" uniqueName="P1072067">
      <xmlPr mapId="3" xpath="/TFI-IZD-KI/IPK-KI_1000338/P1072067" xmlDataType="decimal"/>
    </xmlCellPr>
  </singleXmlCell>
  <singleXmlCell id="763" xr6:uid="{00000000-000C-0000-FFFF-FFFFF7020000}" r="H25" connectionId="0">
    <xmlCellPr id="1" xr6:uid="{00000000-0010-0000-F702-000001000000}" uniqueName="P1072068">
      <xmlPr mapId="3" xpath="/TFI-IZD-KI/IPK-KI_1000338/P1072068" xmlDataType="decimal"/>
    </xmlCellPr>
  </singleXmlCell>
  <singleXmlCell id="764" xr6:uid="{00000000-000C-0000-FFFF-FFFFF8020000}" r="I25" connectionId="0">
    <xmlCellPr id="1" xr6:uid="{00000000-0010-0000-F802-000001000000}" uniqueName="P1072069">
      <xmlPr mapId="3" xpath="/TFI-IZD-KI/IPK-KI_1000338/P1072069" xmlDataType="decimal"/>
    </xmlCellPr>
  </singleXmlCell>
  <singleXmlCell id="765" xr6:uid="{00000000-000C-0000-FFFF-FFFFF9020000}" r="J25" connectionId="0">
    <xmlCellPr id="1" xr6:uid="{00000000-0010-0000-F902-000001000000}" uniqueName="P1072070">
      <xmlPr mapId="3" xpath="/TFI-IZD-KI/IPK-KI_1000338/P1072070" xmlDataType="decimal"/>
    </xmlCellPr>
  </singleXmlCell>
  <singleXmlCell id="766" xr6:uid="{00000000-000C-0000-FFFF-FFFFFA020000}" r="K25" connectionId="0">
    <xmlCellPr id="1" xr6:uid="{00000000-0010-0000-FA02-000001000000}" uniqueName="P1072071">
      <xmlPr mapId="3" xpath="/TFI-IZD-KI/IPK-KI_1000338/P1072071" xmlDataType="decimal"/>
    </xmlCellPr>
  </singleXmlCell>
  <singleXmlCell id="767" xr6:uid="{00000000-000C-0000-FFFF-FFFFFB020000}" r="L25" connectionId="0">
    <xmlCellPr id="1" xr6:uid="{00000000-0010-0000-FB02-000001000000}" uniqueName="P1072072">
      <xmlPr mapId="3" xpath="/TFI-IZD-KI/IPK-KI_1000338/P1072072" xmlDataType="decimal"/>
    </xmlCellPr>
  </singleXmlCell>
  <singleXmlCell id="768" xr6:uid="{00000000-000C-0000-FFFF-FFFFFC020000}" r="M25" connectionId="0">
    <xmlCellPr id="1" xr6:uid="{00000000-0010-0000-FC02-000001000000}" uniqueName="P1072073">
      <xmlPr mapId="3" xpath="/TFI-IZD-KI/IPK-KI_1000338/P1072073" xmlDataType="decimal"/>
    </xmlCellPr>
  </singleXmlCell>
  <singleXmlCell id="769" xr6:uid="{00000000-000C-0000-FFFF-FFFFFD020000}" r="N25" connectionId="0">
    <xmlCellPr id="1" xr6:uid="{00000000-0010-0000-FD02-000001000000}" uniqueName="P1072074">
      <xmlPr mapId="3" xpath="/TFI-IZD-KI/IPK-KI_1000338/P1072074" xmlDataType="decimal"/>
    </xmlCellPr>
  </singleXmlCell>
  <singleXmlCell id="770" xr6:uid="{00000000-000C-0000-FFFF-FFFFFE020000}" r="O25" connectionId="0">
    <xmlCellPr id="1" xr6:uid="{00000000-0010-0000-FE02-000001000000}" uniqueName="P1072075">
      <xmlPr mapId="3" xpath="/TFI-IZD-KI/IPK-KI_1000338/P1072075" xmlDataType="decimal"/>
    </xmlCellPr>
  </singleXmlCell>
  <singleXmlCell id="771" xr6:uid="{00000000-000C-0000-FFFF-FFFFFF020000}" r="P25" connectionId="0">
    <xmlCellPr id="1" xr6:uid="{00000000-0010-0000-FF02-000001000000}" uniqueName="P1072076">
      <xmlPr mapId="3" xpath="/TFI-IZD-KI/IPK-KI_1000338/P1072076" xmlDataType="decimal"/>
    </xmlCellPr>
  </singleXmlCell>
  <singleXmlCell id="772" xr6:uid="{00000000-000C-0000-FFFF-FFFF00030000}" r="Q25" connectionId="0">
    <xmlCellPr id="1" xr6:uid="{00000000-0010-0000-0003-000001000000}" uniqueName="P1072077">
      <xmlPr mapId="3" xpath="/TFI-IZD-KI/IPK-KI_1000338/P1072077" xmlDataType="decimal"/>
    </xmlCellPr>
  </singleXmlCell>
  <singleXmlCell id="773" xr6:uid="{00000000-000C-0000-FFFF-FFFF01030000}" r="R25" connectionId="0">
    <xmlCellPr id="1" xr6:uid="{00000000-0010-0000-0103-000001000000}" uniqueName="P1072078">
      <xmlPr mapId="3" xpath="/TFI-IZD-KI/IPK-KI_1000338/P1072078" xmlDataType="decimal"/>
    </xmlCellPr>
  </singleXmlCell>
  <singleXmlCell id="774" xr6:uid="{00000000-000C-0000-FFFF-FFFF02030000}" r="E26" connectionId="0">
    <xmlCellPr id="1" xr6:uid="{00000000-0010-0000-0203-000001000000}" uniqueName="P1072079">
      <xmlPr mapId="3" xpath="/TFI-IZD-KI/IPK-KI_1000338/P1072079" xmlDataType="decimal"/>
    </xmlCellPr>
  </singleXmlCell>
  <singleXmlCell id="775" xr6:uid="{00000000-000C-0000-FFFF-FFFF03030000}" r="F26" connectionId="0">
    <xmlCellPr id="1" xr6:uid="{00000000-0010-0000-0303-000001000000}" uniqueName="P1072080">
      <xmlPr mapId="3" xpath="/TFI-IZD-KI/IPK-KI_1000338/P1072080" xmlDataType="decimal"/>
    </xmlCellPr>
  </singleXmlCell>
  <singleXmlCell id="776" xr6:uid="{00000000-000C-0000-FFFF-FFFF04030000}" r="G26" connectionId="0">
    <xmlCellPr id="1" xr6:uid="{00000000-0010-0000-0403-000001000000}" uniqueName="P1072081">
      <xmlPr mapId="3" xpath="/TFI-IZD-KI/IPK-KI_1000338/P1072081" xmlDataType="decimal"/>
    </xmlCellPr>
  </singleXmlCell>
  <singleXmlCell id="777" xr6:uid="{00000000-000C-0000-FFFF-FFFF05030000}" r="H26" connectionId="0">
    <xmlCellPr id="1" xr6:uid="{00000000-0010-0000-0503-000001000000}" uniqueName="P1072082">
      <xmlPr mapId="3" xpath="/TFI-IZD-KI/IPK-KI_1000338/P1072082" xmlDataType="decimal"/>
    </xmlCellPr>
  </singleXmlCell>
  <singleXmlCell id="778" xr6:uid="{00000000-000C-0000-FFFF-FFFF06030000}" r="I26" connectionId="0">
    <xmlCellPr id="1" xr6:uid="{00000000-0010-0000-0603-000001000000}" uniqueName="P1072083">
      <xmlPr mapId="3" xpath="/TFI-IZD-KI/IPK-KI_1000338/P1072083" xmlDataType="decimal"/>
    </xmlCellPr>
  </singleXmlCell>
  <singleXmlCell id="779" xr6:uid="{00000000-000C-0000-FFFF-FFFF07030000}" r="J26" connectionId="0">
    <xmlCellPr id="1" xr6:uid="{00000000-0010-0000-0703-000001000000}" uniqueName="P1072084">
      <xmlPr mapId="3" xpath="/TFI-IZD-KI/IPK-KI_1000338/P1072084" xmlDataType="decimal"/>
    </xmlCellPr>
  </singleXmlCell>
  <singleXmlCell id="780" xr6:uid="{00000000-000C-0000-FFFF-FFFF08030000}" r="K26" connectionId="0">
    <xmlCellPr id="1" xr6:uid="{00000000-0010-0000-0803-000001000000}" uniqueName="P1072085">
      <xmlPr mapId="3" xpath="/TFI-IZD-KI/IPK-KI_1000338/P1072085" xmlDataType="decimal"/>
    </xmlCellPr>
  </singleXmlCell>
  <singleXmlCell id="781" xr6:uid="{00000000-000C-0000-FFFF-FFFF09030000}" r="L26" connectionId="0">
    <xmlCellPr id="1" xr6:uid="{00000000-0010-0000-0903-000001000000}" uniqueName="P1072086">
      <xmlPr mapId="3" xpath="/TFI-IZD-KI/IPK-KI_1000338/P1072086" xmlDataType="decimal"/>
    </xmlCellPr>
  </singleXmlCell>
  <singleXmlCell id="782" xr6:uid="{00000000-000C-0000-FFFF-FFFF0A030000}" r="M26" connectionId="0">
    <xmlCellPr id="1" xr6:uid="{00000000-0010-0000-0A03-000001000000}" uniqueName="P1072087">
      <xmlPr mapId="3" xpath="/TFI-IZD-KI/IPK-KI_1000338/P1072087" xmlDataType="decimal"/>
    </xmlCellPr>
  </singleXmlCell>
  <singleXmlCell id="783" xr6:uid="{00000000-000C-0000-FFFF-FFFF0B030000}" r="N26" connectionId="0">
    <xmlCellPr id="1" xr6:uid="{00000000-0010-0000-0B03-000001000000}" uniqueName="P1072088">
      <xmlPr mapId="3" xpath="/TFI-IZD-KI/IPK-KI_1000338/P1072088" xmlDataType="decimal"/>
    </xmlCellPr>
  </singleXmlCell>
  <singleXmlCell id="784" xr6:uid="{00000000-000C-0000-FFFF-FFFF0C030000}" r="O26" connectionId="0">
    <xmlCellPr id="1" xr6:uid="{00000000-0010-0000-0C03-000001000000}" uniqueName="P1072089">
      <xmlPr mapId="3" xpath="/TFI-IZD-KI/IPK-KI_1000338/P1072089" xmlDataType="decimal"/>
    </xmlCellPr>
  </singleXmlCell>
  <singleXmlCell id="785" xr6:uid="{00000000-000C-0000-FFFF-FFFF0D030000}" r="P26" connectionId="0">
    <xmlCellPr id="1" xr6:uid="{00000000-0010-0000-0D03-000001000000}" uniqueName="P1072090">
      <xmlPr mapId="3" xpath="/TFI-IZD-KI/IPK-KI_1000338/P1072090" xmlDataType="decimal"/>
    </xmlCellPr>
  </singleXmlCell>
  <singleXmlCell id="786" xr6:uid="{00000000-000C-0000-FFFF-FFFF0E030000}" r="Q26" connectionId="0">
    <xmlCellPr id="1" xr6:uid="{00000000-0010-0000-0E03-000001000000}" uniqueName="P1072091">
      <xmlPr mapId="3" xpath="/TFI-IZD-KI/IPK-KI_1000338/P1072091" xmlDataType="decimal"/>
    </xmlCellPr>
  </singleXmlCell>
  <singleXmlCell id="787" xr6:uid="{00000000-000C-0000-FFFF-FFFF0F030000}" r="R26" connectionId="0">
    <xmlCellPr id="1" xr6:uid="{00000000-0010-0000-0F03-000001000000}" uniqueName="P1072092">
      <xmlPr mapId="3"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Normal="100" workbookViewId="0">
      <selection sqref="A1:C1"/>
    </sheetView>
  </sheetViews>
  <sheetFormatPr defaultColWidth="9.140625" defaultRowHeight="15" x14ac:dyDescent="0.25"/>
  <cols>
    <col min="1" max="1" width="9.140625" style="58"/>
    <col min="2" max="2" width="10.42578125" style="58" customWidth="1"/>
    <col min="3" max="8" width="9.140625" style="58"/>
    <col min="9" max="9" width="13.42578125" style="58" customWidth="1"/>
    <col min="10" max="16384" width="9.140625" style="58"/>
  </cols>
  <sheetData>
    <row r="1" spans="1:10" ht="15.75" x14ac:dyDescent="0.25">
      <c r="A1" s="160" t="s">
        <v>227</v>
      </c>
      <c r="B1" s="161"/>
      <c r="C1" s="161"/>
      <c r="D1" s="56"/>
      <c r="E1" s="56"/>
      <c r="F1" s="56"/>
      <c r="G1" s="56"/>
      <c r="H1" s="56"/>
      <c r="I1" s="56"/>
      <c r="J1" s="57"/>
    </row>
    <row r="2" spans="1:10" ht="14.45" customHeight="1" x14ac:dyDescent="0.25">
      <c r="A2" s="162" t="s">
        <v>243</v>
      </c>
      <c r="B2" s="163"/>
      <c r="C2" s="163"/>
      <c r="D2" s="163"/>
      <c r="E2" s="163"/>
      <c r="F2" s="163"/>
      <c r="G2" s="163"/>
      <c r="H2" s="163"/>
      <c r="I2" s="163"/>
      <c r="J2" s="164"/>
    </row>
    <row r="3" spans="1:10" x14ac:dyDescent="0.25">
      <c r="A3" s="59"/>
      <c r="B3" s="60"/>
      <c r="C3" s="60"/>
      <c r="D3" s="60"/>
      <c r="E3" s="60"/>
      <c r="F3" s="60"/>
      <c r="G3" s="60"/>
      <c r="H3" s="60"/>
      <c r="I3" s="60"/>
      <c r="J3" s="61"/>
    </row>
    <row r="4" spans="1:10" ht="33.6" customHeight="1" x14ac:dyDescent="0.25">
      <c r="A4" s="165" t="s">
        <v>228</v>
      </c>
      <c r="B4" s="166"/>
      <c r="C4" s="166"/>
      <c r="D4" s="166"/>
      <c r="E4" s="167">
        <v>44197</v>
      </c>
      <c r="F4" s="168"/>
      <c r="G4" s="62" t="s">
        <v>0</v>
      </c>
      <c r="H4" s="169">
        <v>44377</v>
      </c>
      <c r="I4" s="168"/>
      <c r="J4" s="63"/>
    </row>
    <row r="5" spans="1:10" s="64" customFormat="1" ht="10.15" customHeight="1" x14ac:dyDescent="0.25">
      <c r="A5" s="170"/>
      <c r="B5" s="171"/>
      <c r="C5" s="171"/>
      <c r="D5" s="171"/>
      <c r="E5" s="171"/>
      <c r="F5" s="171"/>
      <c r="G5" s="171"/>
      <c r="H5" s="171"/>
      <c r="I5" s="171"/>
      <c r="J5" s="172"/>
    </row>
    <row r="6" spans="1:10" ht="20.45" customHeight="1" x14ac:dyDescent="0.25">
      <c r="A6" s="65"/>
      <c r="B6" s="66" t="s">
        <v>248</v>
      </c>
      <c r="C6" s="67"/>
      <c r="D6" s="67"/>
      <c r="E6" s="73">
        <v>2021</v>
      </c>
      <c r="F6" s="68"/>
      <c r="G6" s="62"/>
      <c r="H6" s="68"/>
      <c r="I6" s="69"/>
      <c r="J6" s="70"/>
    </row>
    <row r="7" spans="1:10" s="72" customFormat="1" ht="10.9" customHeight="1" x14ac:dyDescent="0.25">
      <c r="A7" s="65"/>
      <c r="B7" s="67"/>
      <c r="C7" s="67"/>
      <c r="D7" s="67"/>
      <c r="E7" s="71"/>
      <c r="F7" s="71"/>
      <c r="G7" s="62"/>
      <c r="H7" s="68"/>
      <c r="I7" s="69"/>
      <c r="J7" s="70"/>
    </row>
    <row r="8" spans="1:10" ht="20.45" customHeight="1" x14ac:dyDescent="0.25">
      <c r="A8" s="65"/>
      <c r="B8" s="66" t="s">
        <v>249</v>
      </c>
      <c r="C8" s="67"/>
      <c r="D8" s="67"/>
      <c r="E8" s="73">
        <v>2</v>
      </c>
      <c r="F8" s="68"/>
      <c r="G8" s="62"/>
      <c r="H8" s="68"/>
      <c r="I8" s="69"/>
      <c r="J8" s="70"/>
    </row>
    <row r="9" spans="1:10" s="72" customFormat="1" ht="10.9" customHeight="1" x14ac:dyDescent="0.25">
      <c r="A9" s="65"/>
      <c r="B9" s="67"/>
      <c r="C9" s="67"/>
      <c r="D9" s="67"/>
      <c r="E9" s="71"/>
      <c r="F9" s="71"/>
      <c r="G9" s="62"/>
      <c r="H9" s="71"/>
      <c r="I9" s="74"/>
      <c r="J9" s="70"/>
    </row>
    <row r="10" spans="1:10" ht="37.9" customHeight="1" x14ac:dyDescent="0.25">
      <c r="A10" s="180" t="s">
        <v>250</v>
      </c>
      <c r="B10" s="181"/>
      <c r="C10" s="181"/>
      <c r="D10" s="181"/>
      <c r="E10" s="181"/>
      <c r="F10" s="181"/>
      <c r="G10" s="181"/>
      <c r="H10" s="181"/>
      <c r="I10" s="181"/>
      <c r="J10" s="75"/>
    </row>
    <row r="11" spans="1:10" ht="24.6" customHeight="1" x14ac:dyDescent="0.25">
      <c r="A11" s="182" t="s">
        <v>229</v>
      </c>
      <c r="B11" s="183"/>
      <c r="C11" s="175" t="s">
        <v>281</v>
      </c>
      <c r="D11" s="176"/>
      <c r="E11" s="76"/>
      <c r="F11" s="184" t="s">
        <v>251</v>
      </c>
      <c r="G11" s="174"/>
      <c r="H11" s="185" t="s">
        <v>282</v>
      </c>
      <c r="I11" s="186"/>
      <c r="J11" s="77"/>
    </row>
    <row r="12" spans="1:10" ht="14.45" customHeight="1" x14ac:dyDescent="0.25">
      <c r="A12" s="78"/>
      <c r="B12" s="79"/>
      <c r="C12" s="79"/>
      <c r="D12" s="79"/>
      <c r="E12" s="178"/>
      <c r="F12" s="178"/>
      <c r="G12" s="178"/>
      <c r="H12" s="178"/>
      <c r="I12" s="80"/>
      <c r="J12" s="77"/>
    </row>
    <row r="13" spans="1:10" ht="21" customHeight="1" x14ac:dyDescent="0.25">
      <c r="A13" s="173" t="s">
        <v>244</v>
      </c>
      <c r="B13" s="174"/>
      <c r="C13" s="175" t="s">
        <v>283</v>
      </c>
      <c r="D13" s="176"/>
      <c r="E13" s="177"/>
      <c r="F13" s="178"/>
      <c r="G13" s="178"/>
      <c r="H13" s="178"/>
      <c r="I13" s="80"/>
      <c r="J13" s="77"/>
    </row>
    <row r="14" spans="1:10" ht="10.9" customHeight="1" x14ac:dyDescent="0.25">
      <c r="A14" s="76"/>
      <c r="B14" s="80"/>
      <c r="C14" s="79"/>
      <c r="D14" s="79"/>
      <c r="E14" s="179"/>
      <c r="F14" s="179"/>
      <c r="G14" s="179"/>
      <c r="H14" s="179"/>
      <c r="I14" s="79"/>
      <c r="J14" s="81"/>
    </row>
    <row r="15" spans="1:10" ht="22.9" customHeight="1" x14ac:dyDescent="0.25">
      <c r="A15" s="173" t="s">
        <v>230</v>
      </c>
      <c r="B15" s="174"/>
      <c r="C15" s="175" t="s">
        <v>284</v>
      </c>
      <c r="D15" s="176"/>
      <c r="E15" s="193"/>
      <c r="F15" s="194"/>
      <c r="G15" s="82" t="s">
        <v>252</v>
      </c>
      <c r="H15" s="185" t="s">
        <v>285</v>
      </c>
      <c r="I15" s="186"/>
      <c r="J15" s="83"/>
    </row>
    <row r="16" spans="1:10" ht="10.9" customHeight="1" x14ac:dyDescent="0.25">
      <c r="A16" s="76"/>
      <c r="B16" s="80"/>
      <c r="C16" s="79"/>
      <c r="D16" s="79"/>
      <c r="E16" s="179"/>
      <c r="F16" s="179"/>
      <c r="G16" s="179"/>
      <c r="H16" s="179"/>
      <c r="I16" s="79"/>
      <c r="J16" s="81"/>
    </row>
    <row r="17" spans="1:10" ht="22.9" customHeight="1" x14ac:dyDescent="0.25">
      <c r="A17" s="84"/>
      <c r="B17" s="82" t="s">
        <v>253</v>
      </c>
      <c r="C17" s="175" t="s">
        <v>286</v>
      </c>
      <c r="D17" s="176"/>
      <c r="E17" s="85"/>
      <c r="F17" s="85"/>
      <c r="G17" s="85"/>
      <c r="H17" s="85"/>
      <c r="I17" s="85"/>
      <c r="J17" s="83"/>
    </row>
    <row r="18" spans="1:10" x14ac:dyDescent="0.25">
      <c r="A18" s="187"/>
      <c r="B18" s="188"/>
      <c r="C18" s="179"/>
      <c r="D18" s="179"/>
      <c r="E18" s="179"/>
      <c r="F18" s="179"/>
      <c r="G18" s="179"/>
      <c r="H18" s="179"/>
      <c r="I18" s="79"/>
      <c r="J18" s="81"/>
    </row>
    <row r="19" spans="1:10" x14ac:dyDescent="0.25">
      <c r="A19" s="182" t="s">
        <v>231</v>
      </c>
      <c r="B19" s="189"/>
      <c r="C19" s="190" t="s">
        <v>287</v>
      </c>
      <c r="D19" s="191"/>
      <c r="E19" s="191"/>
      <c r="F19" s="191"/>
      <c r="G19" s="191"/>
      <c r="H19" s="191"/>
      <c r="I19" s="191"/>
      <c r="J19" s="192"/>
    </row>
    <row r="20" spans="1:10" x14ac:dyDescent="0.25">
      <c r="A20" s="78"/>
      <c r="B20" s="79"/>
      <c r="C20" s="86"/>
      <c r="D20" s="79"/>
      <c r="E20" s="179"/>
      <c r="F20" s="179"/>
      <c r="G20" s="179"/>
      <c r="H20" s="179"/>
      <c r="I20" s="79"/>
      <c r="J20" s="81"/>
    </row>
    <row r="21" spans="1:10" x14ac:dyDescent="0.25">
      <c r="A21" s="182" t="s">
        <v>232</v>
      </c>
      <c r="B21" s="189"/>
      <c r="C21" s="185">
        <v>48000</v>
      </c>
      <c r="D21" s="186"/>
      <c r="E21" s="179"/>
      <c r="F21" s="179"/>
      <c r="G21" s="190" t="s">
        <v>288</v>
      </c>
      <c r="H21" s="191"/>
      <c r="I21" s="191"/>
      <c r="J21" s="192"/>
    </row>
    <row r="22" spans="1:10" x14ac:dyDescent="0.25">
      <c r="A22" s="78"/>
      <c r="B22" s="79"/>
      <c r="C22" s="79"/>
      <c r="D22" s="79"/>
      <c r="E22" s="179"/>
      <c r="F22" s="179"/>
      <c r="G22" s="179"/>
      <c r="H22" s="179"/>
      <c r="I22" s="79"/>
      <c r="J22" s="81"/>
    </row>
    <row r="23" spans="1:10" x14ac:dyDescent="0.25">
      <c r="A23" s="182" t="s">
        <v>233</v>
      </c>
      <c r="B23" s="189"/>
      <c r="C23" s="190" t="s">
        <v>289</v>
      </c>
      <c r="D23" s="191"/>
      <c r="E23" s="191"/>
      <c r="F23" s="191"/>
      <c r="G23" s="191"/>
      <c r="H23" s="191"/>
      <c r="I23" s="191"/>
      <c r="J23" s="192"/>
    </row>
    <row r="24" spans="1:10" x14ac:dyDescent="0.25">
      <c r="A24" s="78"/>
      <c r="B24" s="79"/>
      <c r="C24" s="79"/>
      <c r="D24" s="79"/>
      <c r="E24" s="179"/>
      <c r="F24" s="179"/>
      <c r="G24" s="179"/>
      <c r="H24" s="179"/>
      <c r="I24" s="79"/>
      <c r="J24" s="81"/>
    </row>
    <row r="25" spans="1:10" x14ac:dyDescent="0.25">
      <c r="A25" s="182" t="s">
        <v>234</v>
      </c>
      <c r="B25" s="189"/>
      <c r="C25" s="198" t="s">
        <v>290</v>
      </c>
      <c r="D25" s="199"/>
      <c r="E25" s="199"/>
      <c r="F25" s="199"/>
      <c r="G25" s="199"/>
      <c r="H25" s="199"/>
      <c r="I25" s="199"/>
      <c r="J25" s="200"/>
    </row>
    <row r="26" spans="1:10" x14ac:dyDescent="0.25">
      <c r="A26" s="78"/>
      <c r="B26" s="79"/>
      <c r="C26" s="86"/>
      <c r="D26" s="79"/>
      <c r="E26" s="179"/>
      <c r="F26" s="179"/>
      <c r="G26" s="179"/>
      <c r="H26" s="179"/>
      <c r="I26" s="79"/>
      <c r="J26" s="81"/>
    </row>
    <row r="27" spans="1:10" x14ac:dyDescent="0.25">
      <c r="A27" s="182" t="s">
        <v>235</v>
      </c>
      <c r="B27" s="189"/>
      <c r="C27" s="198" t="s">
        <v>291</v>
      </c>
      <c r="D27" s="199"/>
      <c r="E27" s="199"/>
      <c r="F27" s="199"/>
      <c r="G27" s="199"/>
      <c r="H27" s="199"/>
      <c r="I27" s="199"/>
      <c r="J27" s="200"/>
    </row>
    <row r="28" spans="1:10" ht="13.9" customHeight="1" x14ac:dyDescent="0.25">
      <c r="A28" s="78"/>
      <c r="B28" s="79"/>
      <c r="C28" s="86"/>
      <c r="D28" s="79"/>
      <c r="E28" s="179"/>
      <c r="F28" s="179"/>
      <c r="G28" s="179"/>
      <c r="H28" s="179"/>
      <c r="I28" s="79"/>
      <c r="J28" s="81"/>
    </row>
    <row r="29" spans="1:10" ht="22.9" customHeight="1" x14ac:dyDescent="0.25">
      <c r="A29" s="195" t="s">
        <v>245</v>
      </c>
      <c r="B29" s="196"/>
      <c r="C29" s="87">
        <v>234</v>
      </c>
      <c r="D29" s="88"/>
      <c r="E29" s="197"/>
      <c r="F29" s="197"/>
      <c r="G29" s="197"/>
      <c r="H29" s="197"/>
      <c r="I29" s="89"/>
      <c r="J29" s="90"/>
    </row>
    <row r="30" spans="1:10" x14ac:dyDescent="0.25">
      <c r="A30" s="78"/>
      <c r="B30" s="79"/>
      <c r="C30" s="79"/>
      <c r="D30" s="79"/>
      <c r="E30" s="179"/>
      <c r="F30" s="179"/>
      <c r="G30" s="179"/>
      <c r="H30" s="179"/>
      <c r="I30" s="89"/>
      <c r="J30" s="90"/>
    </row>
    <row r="31" spans="1:10" x14ac:dyDescent="0.25">
      <c r="A31" s="182" t="s">
        <v>236</v>
      </c>
      <c r="B31" s="189"/>
      <c r="C31" s="103" t="s">
        <v>255</v>
      </c>
      <c r="D31" s="201" t="s">
        <v>254</v>
      </c>
      <c r="E31" s="202"/>
      <c r="F31" s="202"/>
      <c r="G31" s="202"/>
      <c r="H31" s="91"/>
      <c r="I31" s="92" t="s">
        <v>255</v>
      </c>
      <c r="J31" s="93" t="s">
        <v>256</v>
      </c>
    </row>
    <row r="32" spans="1:10" x14ac:dyDescent="0.25">
      <c r="A32" s="182"/>
      <c r="B32" s="189"/>
      <c r="C32" s="94"/>
      <c r="D32" s="62"/>
      <c r="E32" s="194"/>
      <c r="F32" s="194"/>
      <c r="G32" s="194"/>
      <c r="H32" s="194"/>
      <c r="I32" s="89"/>
      <c r="J32" s="90"/>
    </row>
    <row r="33" spans="1:10" x14ac:dyDescent="0.25">
      <c r="A33" s="182" t="s">
        <v>246</v>
      </c>
      <c r="B33" s="189"/>
      <c r="C33" s="87" t="s">
        <v>258</v>
      </c>
      <c r="D33" s="201" t="s">
        <v>257</v>
      </c>
      <c r="E33" s="202"/>
      <c r="F33" s="202"/>
      <c r="G33" s="202"/>
      <c r="H33" s="85"/>
      <c r="I33" s="92" t="s">
        <v>258</v>
      </c>
      <c r="J33" s="93" t="s">
        <v>259</v>
      </c>
    </row>
    <row r="34" spans="1:10" x14ac:dyDescent="0.25">
      <c r="A34" s="78"/>
      <c r="B34" s="79"/>
      <c r="C34" s="79"/>
      <c r="D34" s="79"/>
      <c r="E34" s="179"/>
      <c r="F34" s="179"/>
      <c r="G34" s="179"/>
      <c r="H34" s="179"/>
      <c r="I34" s="79"/>
      <c r="J34" s="81"/>
    </row>
    <row r="35" spans="1:10" x14ac:dyDescent="0.25">
      <c r="A35" s="201" t="s">
        <v>247</v>
      </c>
      <c r="B35" s="202"/>
      <c r="C35" s="202"/>
      <c r="D35" s="202"/>
      <c r="E35" s="202" t="s">
        <v>237</v>
      </c>
      <c r="F35" s="202"/>
      <c r="G35" s="202"/>
      <c r="H35" s="202"/>
      <c r="I35" s="202"/>
      <c r="J35" s="95" t="s">
        <v>238</v>
      </c>
    </row>
    <row r="36" spans="1:10" x14ac:dyDescent="0.25">
      <c r="A36" s="78"/>
      <c r="B36" s="79"/>
      <c r="C36" s="79"/>
      <c r="D36" s="79"/>
      <c r="E36" s="179"/>
      <c r="F36" s="179"/>
      <c r="G36" s="179"/>
      <c r="H36" s="179"/>
      <c r="I36" s="79"/>
      <c r="J36" s="90"/>
    </row>
    <row r="37" spans="1:10" x14ac:dyDescent="0.25">
      <c r="A37" s="203"/>
      <c r="B37" s="204"/>
      <c r="C37" s="204"/>
      <c r="D37" s="204"/>
      <c r="E37" s="203"/>
      <c r="F37" s="204"/>
      <c r="G37" s="204"/>
      <c r="H37" s="204"/>
      <c r="I37" s="205"/>
      <c r="J37" s="96"/>
    </row>
    <row r="38" spans="1:10" x14ac:dyDescent="0.25">
      <c r="A38" s="78"/>
      <c r="B38" s="79"/>
      <c r="C38" s="86"/>
      <c r="D38" s="206"/>
      <c r="E38" s="206"/>
      <c r="F38" s="206"/>
      <c r="G38" s="206"/>
      <c r="H38" s="206"/>
      <c r="I38" s="206"/>
      <c r="J38" s="81"/>
    </row>
    <row r="39" spans="1:10" x14ac:dyDescent="0.25">
      <c r="A39" s="203"/>
      <c r="B39" s="204"/>
      <c r="C39" s="204"/>
      <c r="D39" s="205"/>
      <c r="E39" s="203"/>
      <c r="F39" s="204"/>
      <c r="G39" s="204"/>
      <c r="H39" s="204"/>
      <c r="I39" s="205"/>
      <c r="J39" s="87"/>
    </row>
    <row r="40" spans="1:10" x14ac:dyDescent="0.25">
      <c r="A40" s="78"/>
      <c r="B40" s="79"/>
      <c r="C40" s="86"/>
      <c r="D40" s="97"/>
      <c r="E40" s="206"/>
      <c r="F40" s="206"/>
      <c r="G40" s="206"/>
      <c r="H40" s="206"/>
      <c r="I40" s="80"/>
      <c r="J40" s="81"/>
    </row>
    <row r="41" spans="1:10" x14ac:dyDescent="0.25">
      <c r="A41" s="203"/>
      <c r="B41" s="204"/>
      <c r="C41" s="204"/>
      <c r="D41" s="205"/>
      <c r="E41" s="203"/>
      <c r="F41" s="204"/>
      <c r="G41" s="204"/>
      <c r="H41" s="204"/>
      <c r="I41" s="205"/>
      <c r="J41" s="87"/>
    </row>
    <row r="42" spans="1:10" x14ac:dyDescent="0.25">
      <c r="A42" s="78"/>
      <c r="B42" s="79"/>
      <c r="C42" s="86"/>
      <c r="D42" s="97"/>
      <c r="E42" s="206"/>
      <c r="F42" s="206"/>
      <c r="G42" s="206"/>
      <c r="H42" s="206"/>
      <c r="I42" s="80"/>
      <c r="J42" s="81"/>
    </row>
    <row r="43" spans="1:10" x14ac:dyDescent="0.25">
      <c r="A43" s="203"/>
      <c r="B43" s="204"/>
      <c r="C43" s="204"/>
      <c r="D43" s="205"/>
      <c r="E43" s="203"/>
      <c r="F43" s="204"/>
      <c r="G43" s="204"/>
      <c r="H43" s="204"/>
      <c r="I43" s="205"/>
      <c r="J43" s="87"/>
    </row>
    <row r="44" spans="1:10" x14ac:dyDescent="0.25">
      <c r="A44" s="98"/>
      <c r="B44" s="86"/>
      <c r="C44" s="207"/>
      <c r="D44" s="207"/>
      <c r="E44" s="179"/>
      <c r="F44" s="179"/>
      <c r="G44" s="207"/>
      <c r="H44" s="207"/>
      <c r="I44" s="207"/>
      <c r="J44" s="81"/>
    </row>
    <row r="45" spans="1:10" x14ac:dyDescent="0.25">
      <c r="A45" s="203"/>
      <c r="B45" s="204"/>
      <c r="C45" s="204"/>
      <c r="D45" s="205"/>
      <c r="E45" s="203"/>
      <c r="F45" s="204"/>
      <c r="G45" s="204"/>
      <c r="H45" s="204"/>
      <c r="I45" s="205"/>
      <c r="J45" s="87"/>
    </row>
    <row r="46" spans="1:10" x14ac:dyDescent="0.25">
      <c r="A46" s="98"/>
      <c r="B46" s="86"/>
      <c r="C46" s="86"/>
      <c r="D46" s="79"/>
      <c r="E46" s="208"/>
      <c r="F46" s="208"/>
      <c r="G46" s="207"/>
      <c r="H46" s="207"/>
      <c r="I46" s="79"/>
      <c r="J46" s="81"/>
    </row>
    <row r="47" spans="1:10" x14ac:dyDescent="0.25">
      <c r="A47" s="203"/>
      <c r="B47" s="204"/>
      <c r="C47" s="204"/>
      <c r="D47" s="205"/>
      <c r="E47" s="203"/>
      <c r="F47" s="204"/>
      <c r="G47" s="204"/>
      <c r="H47" s="204"/>
      <c r="I47" s="205"/>
      <c r="J47" s="87"/>
    </row>
    <row r="48" spans="1:10" x14ac:dyDescent="0.25">
      <c r="A48" s="98"/>
      <c r="B48" s="86"/>
      <c r="C48" s="86"/>
      <c r="D48" s="79"/>
      <c r="E48" s="179"/>
      <c r="F48" s="179"/>
      <c r="G48" s="207"/>
      <c r="H48" s="207"/>
      <c r="I48" s="79"/>
      <c r="J48" s="99" t="s">
        <v>260</v>
      </c>
    </row>
    <row r="49" spans="1:10" x14ac:dyDescent="0.25">
      <c r="A49" s="98"/>
      <c r="B49" s="86"/>
      <c r="C49" s="86"/>
      <c r="D49" s="79"/>
      <c r="E49" s="179"/>
      <c r="F49" s="179"/>
      <c r="G49" s="207"/>
      <c r="H49" s="207"/>
      <c r="I49" s="79"/>
      <c r="J49" s="99" t="s">
        <v>261</v>
      </c>
    </row>
    <row r="50" spans="1:10" ht="14.45" customHeight="1" x14ac:dyDescent="0.25">
      <c r="A50" s="173" t="s">
        <v>239</v>
      </c>
      <c r="B50" s="184"/>
      <c r="C50" s="185" t="s">
        <v>261</v>
      </c>
      <c r="D50" s="186"/>
      <c r="E50" s="213" t="s">
        <v>262</v>
      </c>
      <c r="F50" s="196"/>
      <c r="G50" s="190"/>
      <c r="H50" s="191"/>
      <c r="I50" s="191"/>
      <c r="J50" s="192"/>
    </row>
    <row r="51" spans="1:10" x14ac:dyDescent="0.25">
      <c r="A51" s="98"/>
      <c r="B51" s="86"/>
      <c r="C51" s="207"/>
      <c r="D51" s="207"/>
      <c r="E51" s="179"/>
      <c r="F51" s="179"/>
      <c r="G51" s="214" t="s">
        <v>263</v>
      </c>
      <c r="H51" s="214"/>
      <c r="I51" s="214"/>
      <c r="J51" s="70"/>
    </row>
    <row r="52" spans="1:10" ht="13.9" customHeight="1" x14ac:dyDescent="0.25">
      <c r="A52" s="173" t="s">
        <v>240</v>
      </c>
      <c r="B52" s="184"/>
      <c r="C52" s="190" t="s">
        <v>292</v>
      </c>
      <c r="D52" s="191"/>
      <c r="E52" s="191"/>
      <c r="F52" s="191"/>
      <c r="G52" s="191"/>
      <c r="H52" s="191"/>
      <c r="I52" s="191"/>
      <c r="J52" s="192"/>
    </row>
    <row r="53" spans="1:10" x14ac:dyDescent="0.25">
      <c r="A53" s="78"/>
      <c r="B53" s="79"/>
      <c r="C53" s="197" t="s">
        <v>241</v>
      </c>
      <c r="D53" s="197"/>
      <c r="E53" s="197"/>
      <c r="F53" s="197"/>
      <c r="G53" s="197"/>
      <c r="H53" s="197"/>
      <c r="I53" s="197"/>
      <c r="J53" s="81"/>
    </row>
    <row r="54" spans="1:10" x14ac:dyDescent="0.25">
      <c r="A54" s="173" t="s">
        <v>242</v>
      </c>
      <c r="B54" s="184"/>
      <c r="C54" s="209" t="s">
        <v>293</v>
      </c>
      <c r="D54" s="210"/>
      <c r="E54" s="211"/>
      <c r="F54" s="179"/>
      <c r="G54" s="179"/>
      <c r="H54" s="202"/>
      <c r="I54" s="202"/>
      <c r="J54" s="212"/>
    </row>
    <row r="55" spans="1:10" x14ac:dyDescent="0.25">
      <c r="A55" s="78"/>
      <c r="B55" s="79"/>
      <c r="C55" s="86"/>
      <c r="D55" s="79"/>
      <c r="E55" s="179"/>
      <c r="F55" s="179"/>
      <c r="G55" s="179"/>
      <c r="H55" s="179"/>
      <c r="I55" s="79"/>
      <c r="J55" s="81"/>
    </row>
    <row r="56" spans="1:10" ht="14.45" customHeight="1" x14ac:dyDescent="0.25">
      <c r="A56" s="173" t="s">
        <v>234</v>
      </c>
      <c r="B56" s="184"/>
      <c r="C56" s="215" t="s">
        <v>294</v>
      </c>
      <c r="D56" s="216"/>
      <c r="E56" s="216"/>
      <c r="F56" s="216"/>
      <c r="G56" s="216"/>
      <c r="H56" s="216"/>
      <c r="I56" s="216"/>
      <c r="J56" s="217"/>
    </row>
    <row r="57" spans="1:10" x14ac:dyDescent="0.25">
      <c r="A57" s="78"/>
      <c r="B57" s="79"/>
      <c r="C57" s="79"/>
      <c r="D57" s="79"/>
      <c r="E57" s="179"/>
      <c r="F57" s="179"/>
      <c r="G57" s="179"/>
      <c r="H57" s="179"/>
      <c r="I57" s="79"/>
      <c r="J57" s="81"/>
    </row>
    <row r="58" spans="1:10" x14ac:dyDescent="0.25">
      <c r="A58" s="173" t="s">
        <v>264</v>
      </c>
      <c r="B58" s="184"/>
      <c r="C58" s="215"/>
      <c r="D58" s="216"/>
      <c r="E58" s="216"/>
      <c r="F58" s="216"/>
      <c r="G58" s="216"/>
      <c r="H58" s="216"/>
      <c r="I58" s="216"/>
      <c r="J58" s="217"/>
    </row>
    <row r="59" spans="1:10" ht="14.45" customHeight="1" x14ac:dyDescent="0.25">
      <c r="A59" s="78"/>
      <c r="B59" s="79"/>
      <c r="C59" s="218" t="s">
        <v>265</v>
      </c>
      <c r="D59" s="218"/>
      <c r="E59" s="218"/>
      <c r="F59" s="218"/>
      <c r="G59" s="79"/>
      <c r="H59" s="79"/>
      <c r="I59" s="79"/>
      <c r="J59" s="81"/>
    </row>
    <row r="60" spans="1:10" x14ac:dyDescent="0.25">
      <c r="A60" s="173" t="s">
        <v>266</v>
      </c>
      <c r="B60" s="184"/>
      <c r="C60" s="215"/>
      <c r="D60" s="216"/>
      <c r="E60" s="216"/>
      <c r="F60" s="216"/>
      <c r="G60" s="216"/>
      <c r="H60" s="216"/>
      <c r="I60" s="216"/>
      <c r="J60" s="217"/>
    </row>
    <row r="61" spans="1:10" ht="14.45" customHeight="1" x14ac:dyDescent="0.25">
      <c r="A61" s="100"/>
      <c r="B61" s="101"/>
      <c r="C61" s="219" t="s">
        <v>267</v>
      </c>
      <c r="D61" s="219"/>
      <c r="E61" s="219"/>
      <c r="F61" s="219"/>
      <c r="G61" s="219"/>
      <c r="H61" s="101"/>
      <c r="I61" s="101"/>
      <c r="J61" s="102"/>
    </row>
    <row r="68" ht="27" customHeight="1" x14ac:dyDescent="0.25"/>
    <row r="72" ht="38.450000000000003" customHeight="1" x14ac:dyDescent="0.25"/>
  </sheetData>
  <sheetProtection algorithmName="SHA-512" hashValue="8ykg9HPnuDekdy6f1hvP2qz9UQG6CUwBSnxFOf+ZYZJ/iBGKTPKRabrnD6PO5Y5ZY+IW7Ipst2Z82kjCIm6MAQ==" saltValue="lT5j1Y1auOumUhMZdACm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7" right="0.56999999999999995" top="0.75" bottom="0.75" header="0.36"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70" zoomScaleNormal="100" zoomScaleSheetLayoutView="110" workbookViewId="0">
      <selection activeCell="I65" sqref="I65:I76"/>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230" t="s">
        <v>1</v>
      </c>
      <c r="B1" s="231"/>
      <c r="C1" s="231"/>
      <c r="D1" s="231"/>
      <c r="E1" s="231"/>
      <c r="F1" s="231"/>
      <c r="G1" s="231"/>
      <c r="H1" s="231"/>
    </row>
    <row r="2" spans="1:9" x14ac:dyDescent="0.2">
      <c r="A2" s="232" t="s">
        <v>376</v>
      </c>
      <c r="B2" s="233"/>
      <c r="C2" s="233"/>
      <c r="D2" s="233"/>
      <c r="E2" s="233"/>
      <c r="F2" s="233"/>
      <c r="G2" s="233"/>
      <c r="H2" s="233"/>
    </row>
    <row r="3" spans="1:9" x14ac:dyDescent="0.2">
      <c r="A3" s="241" t="s">
        <v>12</v>
      </c>
      <c r="B3" s="242"/>
      <c r="C3" s="242"/>
      <c r="D3" s="242"/>
      <c r="E3" s="242"/>
      <c r="F3" s="242"/>
      <c r="G3" s="242"/>
      <c r="H3" s="242"/>
      <c r="I3" s="243"/>
    </row>
    <row r="4" spans="1:9" x14ac:dyDescent="0.2">
      <c r="A4" s="238" t="s">
        <v>295</v>
      </c>
      <c r="B4" s="239"/>
      <c r="C4" s="239"/>
      <c r="D4" s="239"/>
      <c r="E4" s="239"/>
      <c r="F4" s="239"/>
      <c r="G4" s="239"/>
      <c r="H4" s="239"/>
      <c r="I4" s="240"/>
    </row>
    <row r="5" spans="1:9" ht="67.5" x14ac:dyDescent="0.2">
      <c r="A5" s="236" t="s">
        <v>2</v>
      </c>
      <c r="B5" s="237"/>
      <c r="C5" s="237"/>
      <c r="D5" s="237"/>
      <c r="E5" s="237"/>
      <c r="F5" s="237"/>
      <c r="G5" s="2" t="s">
        <v>4</v>
      </c>
      <c r="H5" s="26" t="s">
        <v>219</v>
      </c>
      <c r="I5" s="26" t="s">
        <v>220</v>
      </c>
    </row>
    <row r="6" spans="1:9" x14ac:dyDescent="0.2">
      <c r="A6" s="234">
        <v>1</v>
      </c>
      <c r="B6" s="235"/>
      <c r="C6" s="235"/>
      <c r="D6" s="235"/>
      <c r="E6" s="235"/>
      <c r="F6" s="235"/>
      <c r="G6" s="3">
        <v>2</v>
      </c>
      <c r="H6" s="26">
        <v>3</v>
      </c>
      <c r="I6" s="26">
        <v>4</v>
      </c>
    </row>
    <row r="7" spans="1:9" x14ac:dyDescent="0.2">
      <c r="A7" s="245"/>
      <c r="B7" s="245"/>
      <c r="C7" s="245"/>
      <c r="D7" s="245"/>
      <c r="E7" s="245"/>
      <c r="F7" s="245"/>
      <c r="G7" s="245"/>
      <c r="H7" s="245"/>
      <c r="I7" s="246"/>
    </row>
    <row r="8" spans="1:9" x14ac:dyDescent="0.2">
      <c r="A8" s="223" t="s">
        <v>14</v>
      </c>
      <c r="B8" s="224"/>
      <c r="C8" s="224"/>
      <c r="D8" s="224"/>
      <c r="E8" s="224"/>
      <c r="F8" s="224"/>
      <c r="G8" s="224"/>
      <c r="H8" s="224"/>
      <c r="I8" s="224"/>
    </row>
    <row r="9" spans="1:9" ht="28.5" customHeight="1" x14ac:dyDescent="0.2">
      <c r="A9" s="247" t="s">
        <v>22</v>
      </c>
      <c r="B9" s="247"/>
      <c r="C9" s="247"/>
      <c r="D9" s="247"/>
      <c r="E9" s="247"/>
      <c r="F9" s="247"/>
      <c r="G9" s="4">
        <v>1</v>
      </c>
      <c r="H9" s="27">
        <f>H10+H11+H12</f>
        <v>768206993</v>
      </c>
      <c r="I9" s="27">
        <f>I10+I11+I12</f>
        <v>769088777</v>
      </c>
    </row>
    <row r="10" spans="1:9" x14ac:dyDescent="0.2">
      <c r="A10" s="248" t="s">
        <v>23</v>
      </c>
      <c r="B10" s="248"/>
      <c r="C10" s="248"/>
      <c r="D10" s="248"/>
      <c r="E10" s="248"/>
      <c r="F10" s="248"/>
      <c r="G10" s="5">
        <v>2</v>
      </c>
      <c r="H10" s="28">
        <v>46502970</v>
      </c>
      <c r="I10" s="28">
        <v>48385123</v>
      </c>
    </row>
    <row r="11" spans="1:9" x14ac:dyDescent="0.2">
      <c r="A11" s="248" t="s">
        <v>24</v>
      </c>
      <c r="B11" s="248"/>
      <c r="C11" s="248"/>
      <c r="D11" s="248"/>
      <c r="E11" s="248"/>
      <c r="F11" s="248"/>
      <c r="G11" s="5">
        <v>3</v>
      </c>
      <c r="H11" s="28">
        <v>590147418</v>
      </c>
      <c r="I11" s="28">
        <v>671513510</v>
      </c>
    </row>
    <row r="12" spans="1:9" x14ac:dyDescent="0.2">
      <c r="A12" s="244" t="s">
        <v>25</v>
      </c>
      <c r="B12" s="244"/>
      <c r="C12" s="244"/>
      <c r="D12" s="244"/>
      <c r="E12" s="244"/>
      <c r="F12" s="244"/>
      <c r="G12" s="5">
        <v>4</v>
      </c>
      <c r="H12" s="28">
        <v>131556605</v>
      </c>
      <c r="I12" s="28">
        <v>49190144</v>
      </c>
    </row>
    <row r="13" spans="1:9" x14ac:dyDescent="0.2">
      <c r="A13" s="225" t="s">
        <v>26</v>
      </c>
      <c r="B13" s="225"/>
      <c r="C13" s="225"/>
      <c r="D13" s="225"/>
      <c r="E13" s="225"/>
      <c r="F13" s="225"/>
      <c r="G13" s="4">
        <v>5</v>
      </c>
      <c r="H13" s="29">
        <f>H14+H15+H16+H17</f>
        <v>0</v>
      </c>
      <c r="I13" s="29">
        <f>I14+I15+I16+I17</f>
        <v>0</v>
      </c>
    </row>
    <row r="14" spans="1:9" x14ac:dyDescent="0.2">
      <c r="A14" s="222" t="s">
        <v>27</v>
      </c>
      <c r="B14" s="222"/>
      <c r="C14" s="222"/>
      <c r="D14" s="222"/>
      <c r="E14" s="222"/>
      <c r="F14" s="222"/>
      <c r="G14" s="5">
        <v>6</v>
      </c>
      <c r="H14" s="28">
        <v>0</v>
      </c>
      <c r="I14" s="28">
        <v>0</v>
      </c>
    </row>
    <row r="15" spans="1:9" x14ac:dyDescent="0.2">
      <c r="A15" s="222" t="s">
        <v>28</v>
      </c>
      <c r="B15" s="222"/>
      <c r="C15" s="222"/>
      <c r="D15" s="222"/>
      <c r="E15" s="222"/>
      <c r="F15" s="222"/>
      <c r="G15" s="5">
        <v>7</v>
      </c>
      <c r="H15" s="28">
        <v>0</v>
      </c>
      <c r="I15" s="28">
        <v>0</v>
      </c>
    </row>
    <row r="16" spans="1:9" x14ac:dyDescent="0.2">
      <c r="A16" s="222" t="s">
        <v>29</v>
      </c>
      <c r="B16" s="222"/>
      <c r="C16" s="222"/>
      <c r="D16" s="222"/>
      <c r="E16" s="222"/>
      <c r="F16" s="222"/>
      <c r="G16" s="5">
        <v>8</v>
      </c>
      <c r="H16" s="28">
        <v>0</v>
      </c>
      <c r="I16" s="28">
        <v>0</v>
      </c>
    </row>
    <row r="17" spans="1:9" x14ac:dyDescent="0.2">
      <c r="A17" s="222" t="s">
        <v>30</v>
      </c>
      <c r="B17" s="222"/>
      <c r="C17" s="222"/>
      <c r="D17" s="222"/>
      <c r="E17" s="222"/>
      <c r="F17" s="222"/>
      <c r="G17" s="5">
        <v>9</v>
      </c>
      <c r="H17" s="28">
        <v>0</v>
      </c>
      <c r="I17" s="28">
        <v>0</v>
      </c>
    </row>
    <row r="18" spans="1:9" ht="32.450000000000003" customHeight="1" x14ac:dyDescent="0.2">
      <c r="A18" s="225" t="s">
        <v>31</v>
      </c>
      <c r="B18" s="225"/>
      <c r="C18" s="225"/>
      <c r="D18" s="225"/>
      <c r="E18" s="225"/>
      <c r="F18" s="225"/>
      <c r="G18" s="4">
        <v>10</v>
      </c>
      <c r="H18" s="29">
        <f>H19+H20+H21</f>
        <v>183532595</v>
      </c>
      <c r="I18" s="29">
        <f>I19+I20+I21</f>
        <v>137579289</v>
      </c>
    </row>
    <row r="19" spans="1:9" x14ac:dyDescent="0.2">
      <c r="A19" s="222" t="s">
        <v>28</v>
      </c>
      <c r="B19" s="222"/>
      <c r="C19" s="222"/>
      <c r="D19" s="222"/>
      <c r="E19" s="222"/>
      <c r="F19" s="222"/>
      <c r="G19" s="5">
        <v>11</v>
      </c>
      <c r="H19" s="28">
        <v>183532595</v>
      </c>
      <c r="I19" s="28">
        <v>137579289</v>
      </c>
    </row>
    <row r="20" spans="1:9" x14ac:dyDescent="0.2">
      <c r="A20" s="222" t="s">
        <v>29</v>
      </c>
      <c r="B20" s="222"/>
      <c r="C20" s="222"/>
      <c r="D20" s="222"/>
      <c r="E20" s="222"/>
      <c r="F20" s="222"/>
      <c r="G20" s="5">
        <v>12</v>
      </c>
      <c r="H20" s="28">
        <v>0</v>
      </c>
      <c r="I20" s="28">
        <v>0</v>
      </c>
    </row>
    <row r="21" spans="1:9" x14ac:dyDescent="0.2">
      <c r="A21" s="222" t="s">
        <v>30</v>
      </c>
      <c r="B21" s="222"/>
      <c r="C21" s="222"/>
      <c r="D21" s="222"/>
      <c r="E21" s="222"/>
      <c r="F21" s="222"/>
      <c r="G21" s="5">
        <v>13</v>
      </c>
      <c r="H21" s="28">
        <v>0</v>
      </c>
      <c r="I21" s="28">
        <v>0</v>
      </c>
    </row>
    <row r="22" spans="1:9" x14ac:dyDescent="0.2">
      <c r="A22" s="225" t="s">
        <v>32</v>
      </c>
      <c r="B22" s="225"/>
      <c r="C22" s="225"/>
      <c r="D22" s="225"/>
      <c r="E22" s="225"/>
      <c r="F22" s="225"/>
      <c r="G22" s="4">
        <v>14</v>
      </c>
      <c r="H22" s="29">
        <f>H23+H24</f>
        <v>0</v>
      </c>
      <c r="I22" s="29">
        <f>I23+I24</f>
        <v>0</v>
      </c>
    </row>
    <row r="23" spans="1:9" x14ac:dyDescent="0.2">
      <c r="A23" s="222" t="s">
        <v>29</v>
      </c>
      <c r="B23" s="222"/>
      <c r="C23" s="222"/>
      <c r="D23" s="222"/>
      <c r="E23" s="222"/>
      <c r="F23" s="222"/>
      <c r="G23" s="5">
        <v>15</v>
      </c>
      <c r="H23" s="28">
        <v>0</v>
      </c>
      <c r="I23" s="28">
        <v>0</v>
      </c>
    </row>
    <row r="24" spans="1:9" x14ac:dyDescent="0.2">
      <c r="A24" s="222" t="s">
        <v>30</v>
      </c>
      <c r="B24" s="222"/>
      <c r="C24" s="222"/>
      <c r="D24" s="222"/>
      <c r="E24" s="222"/>
      <c r="F24" s="222"/>
      <c r="G24" s="5">
        <v>16</v>
      </c>
      <c r="H24" s="28">
        <v>0</v>
      </c>
      <c r="I24" s="28">
        <v>0</v>
      </c>
    </row>
    <row r="25" spans="1:9" ht="22.9" customHeight="1" x14ac:dyDescent="0.2">
      <c r="A25" s="225" t="s">
        <v>33</v>
      </c>
      <c r="B25" s="225"/>
      <c r="C25" s="225"/>
      <c r="D25" s="225"/>
      <c r="E25" s="225"/>
      <c r="F25" s="225"/>
      <c r="G25" s="4">
        <v>17</v>
      </c>
      <c r="H25" s="29">
        <f>H26+H27+H28</f>
        <v>714122350</v>
      </c>
      <c r="I25" s="29">
        <f>I26+I27+I28</f>
        <v>650236208</v>
      </c>
    </row>
    <row r="26" spans="1:9" x14ac:dyDescent="0.2">
      <c r="A26" s="222" t="s">
        <v>28</v>
      </c>
      <c r="B26" s="222"/>
      <c r="C26" s="222"/>
      <c r="D26" s="222"/>
      <c r="E26" s="222"/>
      <c r="F26" s="222"/>
      <c r="G26" s="5">
        <v>18</v>
      </c>
      <c r="H26" s="28">
        <v>36779425</v>
      </c>
      <c r="I26" s="28">
        <v>38411149</v>
      </c>
    </row>
    <row r="27" spans="1:9" x14ac:dyDescent="0.2">
      <c r="A27" s="222" t="s">
        <v>29</v>
      </c>
      <c r="B27" s="222"/>
      <c r="C27" s="222"/>
      <c r="D27" s="222"/>
      <c r="E27" s="222"/>
      <c r="F27" s="222"/>
      <c r="G27" s="5">
        <v>19</v>
      </c>
      <c r="H27" s="28">
        <v>677342925</v>
      </c>
      <c r="I27" s="28">
        <v>611825059</v>
      </c>
    </row>
    <row r="28" spans="1:9" x14ac:dyDescent="0.2">
      <c r="A28" s="222" t="s">
        <v>30</v>
      </c>
      <c r="B28" s="222"/>
      <c r="C28" s="222"/>
      <c r="D28" s="222"/>
      <c r="E28" s="222"/>
      <c r="F28" s="222"/>
      <c r="G28" s="5">
        <v>20</v>
      </c>
      <c r="H28" s="28">
        <v>0</v>
      </c>
      <c r="I28" s="28">
        <v>0</v>
      </c>
    </row>
    <row r="29" spans="1:9" x14ac:dyDescent="0.2">
      <c r="A29" s="225" t="s">
        <v>34</v>
      </c>
      <c r="B29" s="225"/>
      <c r="C29" s="225"/>
      <c r="D29" s="225"/>
      <c r="E29" s="225"/>
      <c r="F29" s="225"/>
      <c r="G29" s="4">
        <v>21</v>
      </c>
      <c r="H29" s="29">
        <f>H30+H31</f>
        <v>2101775228</v>
      </c>
      <c r="I29" s="29">
        <f>I30+I31</f>
        <v>2211000690</v>
      </c>
    </row>
    <row r="30" spans="1:9" x14ac:dyDescent="0.2">
      <c r="A30" s="222" t="s">
        <v>29</v>
      </c>
      <c r="B30" s="222"/>
      <c r="C30" s="222"/>
      <c r="D30" s="222"/>
      <c r="E30" s="222"/>
      <c r="F30" s="222"/>
      <c r="G30" s="5">
        <v>22</v>
      </c>
      <c r="H30" s="28">
        <v>23754174</v>
      </c>
      <c r="I30" s="28">
        <v>25196277</v>
      </c>
    </row>
    <row r="31" spans="1:9" x14ac:dyDescent="0.2">
      <c r="A31" s="222" t="s">
        <v>30</v>
      </c>
      <c r="B31" s="222"/>
      <c r="C31" s="222"/>
      <c r="D31" s="222"/>
      <c r="E31" s="222"/>
      <c r="F31" s="222"/>
      <c r="G31" s="5">
        <v>23</v>
      </c>
      <c r="H31" s="28">
        <v>2078021054</v>
      </c>
      <c r="I31" s="28">
        <v>2185804413</v>
      </c>
    </row>
    <row r="32" spans="1:9" x14ac:dyDescent="0.2">
      <c r="A32" s="222" t="s">
        <v>35</v>
      </c>
      <c r="B32" s="222"/>
      <c r="C32" s="222"/>
      <c r="D32" s="222"/>
      <c r="E32" s="222"/>
      <c r="F32" s="222"/>
      <c r="G32" s="5">
        <v>24</v>
      </c>
      <c r="H32" s="28">
        <v>0</v>
      </c>
      <c r="I32" s="28">
        <v>0</v>
      </c>
    </row>
    <row r="33" spans="1:9" ht="23.45" customHeight="1" x14ac:dyDescent="0.2">
      <c r="A33" s="222" t="s">
        <v>36</v>
      </c>
      <c r="B33" s="222"/>
      <c r="C33" s="222"/>
      <c r="D33" s="222"/>
      <c r="E33" s="222"/>
      <c r="F33" s="222"/>
      <c r="G33" s="5">
        <v>25</v>
      </c>
      <c r="H33" s="28">
        <v>0</v>
      </c>
      <c r="I33" s="28">
        <v>0</v>
      </c>
    </row>
    <row r="34" spans="1:9" x14ac:dyDescent="0.2">
      <c r="A34" s="222" t="s">
        <v>37</v>
      </c>
      <c r="B34" s="222"/>
      <c r="C34" s="222"/>
      <c r="D34" s="222"/>
      <c r="E34" s="222"/>
      <c r="F34" s="222"/>
      <c r="G34" s="5">
        <v>26</v>
      </c>
      <c r="H34" s="28">
        <v>0</v>
      </c>
      <c r="I34" s="28">
        <v>0</v>
      </c>
    </row>
    <row r="35" spans="1:9" x14ac:dyDescent="0.2">
      <c r="A35" s="222" t="s">
        <v>38</v>
      </c>
      <c r="B35" s="222"/>
      <c r="C35" s="222"/>
      <c r="D35" s="222"/>
      <c r="E35" s="222"/>
      <c r="F35" s="222"/>
      <c r="G35" s="5">
        <v>27</v>
      </c>
      <c r="H35" s="28">
        <v>105123081</v>
      </c>
      <c r="I35" s="28">
        <v>101200132</v>
      </c>
    </row>
    <row r="36" spans="1:9" x14ac:dyDescent="0.2">
      <c r="A36" s="222" t="s">
        <v>39</v>
      </c>
      <c r="B36" s="222"/>
      <c r="C36" s="222"/>
      <c r="D36" s="222"/>
      <c r="E36" s="222"/>
      <c r="F36" s="222"/>
      <c r="G36" s="5">
        <v>28</v>
      </c>
      <c r="H36" s="28">
        <v>42623875</v>
      </c>
      <c r="I36" s="28">
        <v>44941538</v>
      </c>
    </row>
    <row r="37" spans="1:9" x14ac:dyDescent="0.2">
      <c r="A37" s="222" t="s">
        <v>40</v>
      </c>
      <c r="B37" s="222"/>
      <c r="C37" s="222"/>
      <c r="D37" s="222"/>
      <c r="E37" s="222"/>
      <c r="F37" s="222"/>
      <c r="G37" s="5">
        <v>29</v>
      </c>
      <c r="H37" s="28">
        <v>8101076</v>
      </c>
      <c r="I37" s="28">
        <v>7606180</v>
      </c>
    </row>
    <row r="38" spans="1:9" x14ac:dyDescent="0.2">
      <c r="A38" s="222" t="s">
        <v>41</v>
      </c>
      <c r="B38" s="222"/>
      <c r="C38" s="222"/>
      <c r="D38" s="222"/>
      <c r="E38" s="222"/>
      <c r="F38" s="222"/>
      <c r="G38" s="5">
        <v>30</v>
      </c>
      <c r="H38" s="28">
        <v>1979828</v>
      </c>
      <c r="I38" s="28">
        <v>4280538</v>
      </c>
    </row>
    <row r="39" spans="1:9" ht="31.15" customHeight="1" x14ac:dyDescent="0.2">
      <c r="A39" s="222" t="s">
        <v>42</v>
      </c>
      <c r="B39" s="222"/>
      <c r="C39" s="222"/>
      <c r="D39" s="222"/>
      <c r="E39" s="222"/>
      <c r="F39" s="222"/>
      <c r="G39" s="5">
        <v>31</v>
      </c>
      <c r="H39" s="28">
        <v>11967159</v>
      </c>
      <c r="I39" s="28">
        <v>13491951</v>
      </c>
    </row>
    <row r="40" spans="1:9" x14ac:dyDescent="0.2">
      <c r="A40" s="220" t="s">
        <v>43</v>
      </c>
      <c r="B40" s="220"/>
      <c r="C40" s="220"/>
      <c r="D40" s="220"/>
      <c r="E40" s="220"/>
      <c r="F40" s="220"/>
      <c r="G40" s="4">
        <v>32</v>
      </c>
      <c r="H40" s="27">
        <f>H9+H13+H18+H22+H25+H29+H32+H33+H34+H35+H36+H37+H38+H39</f>
        <v>3937432185</v>
      </c>
      <c r="I40" s="27">
        <f>I9+I13+I18+I22+I25+I29+I32+I33+I34+I35+I36+I37+I38+I39</f>
        <v>3939425303</v>
      </c>
    </row>
    <row r="41" spans="1:9" x14ac:dyDescent="0.2">
      <c r="A41" s="223" t="s">
        <v>15</v>
      </c>
      <c r="B41" s="224"/>
      <c r="C41" s="224"/>
      <c r="D41" s="224"/>
      <c r="E41" s="224"/>
      <c r="F41" s="224"/>
      <c r="G41" s="224"/>
      <c r="H41" s="224"/>
      <c r="I41" s="224"/>
    </row>
    <row r="42" spans="1:9" x14ac:dyDescent="0.2">
      <c r="A42" s="225" t="s">
        <v>44</v>
      </c>
      <c r="B42" s="226"/>
      <c r="C42" s="226"/>
      <c r="D42" s="226"/>
      <c r="E42" s="226"/>
      <c r="F42" s="226"/>
      <c r="G42" s="4">
        <v>33</v>
      </c>
      <c r="H42" s="27">
        <f>H43+H44+H45+H46+H47</f>
        <v>0</v>
      </c>
      <c r="I42" s="27">
        <f>I43+I44+I45+I46+I47</f>
        <v>0</v>
      </c>
    </row>
    <row r="43" spans="1:9" x14ac:dyDescent="0.2">
      <c r="A43" s="222" t="s">
        <v>45</v>
      </c>
      <c r="B43" s="222"/>
      <c r="C43" s="222"/>
      <c r="D43" s="222"/>
      <c r="E43" s="222"/>
      <c r="F43" s="222"/>
      <c r="G43" s="5">
        <v>34</v>
      </c>
      <c r="H43" s="28">
        <v>0</v>
      </c>
      <c r="I43" s="28">
        <v>0</v>
      </c>
    </row>
    <row r="44" spans="1:9" x14ac:dyDescent="0.2">
      <c r="A44" s="222" t="s">
        <v>46</v>
      </c>
      <c r="B44" s="222"/>
      <c r="C44" s="222"/>
      <c r="D44" s="222"/>
      <c r="E44" s="222"/>
      <c r="F44" s="222"/>
      <c r="G44" s="5">
        <v>35</v>
      </c>
      <c r="H44" s="28">
        <v>0</v>
      </c>
      <c r="I44" s="28">
        <v>0</v>
      </c>
    </row>
    <row r="45" spans="1:9" x14ac:dyDescent="0.2">
      <c r="A45" s="222" t="s">
        <v>47</v>
      </c>
      <c r="B45" s="222"/>
      <c r="C45" s="222"/>
      <c r="D45" s="222"/>
      <c r="E45" s="222"/>
      <c r="F45" s="222"/>
      <c r="G45" s="5">
        <v>36</v>
      </c>
      <c r="H45" s="28">
        <v>0</v>
      </c>
      <c r="I45" s="28">
        <v>0</v>
      </c>
    </row>
    <row r="46" spans="1:9" x14ac:dyDescent="0.2">
      <c r="A46" s="222" t="s">
        <v>48</v>
      </c>
      <c r="B46" s="222"/>
      <c r="C46" s="222"/>
      <c r="D46" s="222"/>
      <c r="E46" s="222"/>
      <c r="F46" s="222"/>
      <c r="G46" s="5">
        <v>37</v>
      </c>
      <c r="H46" s="28">
        <v>0</v>
      </c>
      <c r="I46" s="28">
        <v>0</v>
      </c>
    </row>
    <row r="47" spans="1:9" x14ac:dyDescent="0.2">
      <c r="A47" s="222" t="s">
        <v>49</v>
      </c>
      <c r="B47" s="222"/>
      <c r="C47" s="222"/>
      <c r="D47" s="222"/>
      <c r="E47" s="222"/>
      <c r="F47" s="222"/>
      <c r="G47" s="5">
        <v>38</v>
      </c>
      <c r="H47" s="28">
        <v>0</v>
      </c>
      <c r="I47" s="28">
        <v>0</v>
      </c>
    </row>
    <row r="48" spans="1:9" ht="22.15" customHeight="1" x14ac:dyDescent="0.2">
      <c r="A48" s="225" t="s">
        <v>50</v>
      </c>
      <c r="B48" s="226"/>
      <c r="C48" s="226"/>
      <c r="D48" s="226"/>
      <c r="E48" s="226"/>
      <c r="F48" s="226"/>
      <c r="G48" s="4">
        <v>39</v>
      </c>
      <c r="H48" s="27">
        <f>H49+H50+H51</f>
        <v>0</v>
      </c>
      <c r="I48" s="27">
        <f>I49+I50+I51</f>
        <v>0</v>
      </c>
    </row>
    <row r="49" spans="1:9" x14ac:dyDescent="0.2">
      <c r="A49" s="222" t="s">
        <v>47</v>
      </c>
      <c r="B49" s="222"/>
      <c r="C49" s="222"/>
      <c r="D49" s="222"/>
      <c r="E49" s="222"/>
      <c r="F49" s="222"/>
      <c r="G49" s="5">
        <v>40</v>
      </c>
      <c r="H49" s="28">
        <v>0</v>
      </c>
      <c r="I49" s="28">
        <v>0</v>
      </c>
    </row>
    <row r="50" spans="1:9" x14ac:dyDescent="0.2">
      <c r="A50" s="222" t="s">
        <v>48</v>
      </c>
      <c r="B50" s="222"/>
      <c r="C50" s="222"/>
      <c r="D50" s="222"/>
      <c r="E50" s="222"/>
      <c r="F50" s="222"/>
      <c r="G50" s="5">
        <v>41</v>
      </c>
      <c r="H50" s="28">
        <v>0</v>
      </c>
      <c r="I50" s="28">
        <v>0</v>
      </c>
    </row>
    <row r="51" spans="1:9" x14ac:dyDescent="0.2">
      <c r="A51" s="222" t="s">
        <v>49</v>
      </c>
      <c r="B51" s="222"/>
      <c r="C51" s="222"/>
      <c r="D51" s="222"/>
      <c r="E51" s="222"/>
      <c r="F51" s="222"/>
      <c r="G51" s="5">
        <v>42</v>
      </c>
      <c r="H51" s="28">
        <v>0</v>
      </c>
      <c r="I51" s="28">
        <v>0</v>
      </c>
    </row>
    <row r="52" spans="1:9" x14ac:dyDescent="0.2">
      <c r="A52" s="225" t="s">
        <v>51</v>
      </c>
      <c r="B52" s="226"/>
      <c r="C52" s="226"/>
      <c r="D52" s="226"/>
      <c r="E52" s="226"/>
      <c r="F52" s="226"/>
      <c r="G52" s="4">
        <v>43</v>
      </c>
      <c r="H52" s="27">
        <f>H53+H54+H55</f>
        <v>3413655389</v>
      </c>
      <c r="I52" s="27">
        <f>I53+I54+I55</f>
        <v>3396110345</v>
      </c>
    </row>
    <row r="53" spans="1:9" x14ac:dyDescent="0.2">
      <c r="A53" s="222" t="s">
        <v>47</v>
      </c>
      <c r="B53" s="222"/>
      <c r="C53" s="222"/>
      <c r="D53" s="222"/>
      <c r="E53" s="222"/>
      <c r="F53" s="222"/>
      <c r="G53" s="5">
        <v>44</v>
      </c>
      <c r="H53" s="28">
        <v>3297869932</v>
      </c>
      <c r="I53" s="28">
        <v>3283368722</v>
      </c>
    </row>
    <row r="54" spans="1:9" x14ac:dyDescent="0.2">
      <c r="A54" s="222" t="s">
        <v>48</v>
      </c>
      <c r="B54" s="222"/>
      <c r="C54" s="222"/>
      <c r="D54" s="222"/>
      <c r="E54" s="222"/>
      <c r="F54" s="222"/>
      <c r="G54" s="5">
        <v>45</v>
      </c>
      <c r="H54" s="28">
        <v>98564374</v>
      </c>
      <c r="I54" s="28">
        <v>97958072</v>
      </c>
    </row>
    <row r="55" spans="1:9" x14ac:dyDescent="0.2">
      <c r="A55" s="222" t="s">
        <v>49</v>
      </c>
      <c r="B55" s="222"/>
      <c r="C55" s="222"/>
      <c r="D55" s="222"/>
      <c r="E55" s="222"/>
      <c r="F55" s="222"/>
      <c r="G55" s="5">
        <v>46</v>
      </c>
      <c r="H55" s="28">
        <v>17221083</v>
      </c>
      <c r="I55" s="28">
        <v>14783551</v>
      </c>
    </row>
    <row r="56" spans="1:9" x14ac:dyDescent="0.2">
      <c r="A56" s="222" t="s">
        <v>52</v>
      </c>
      <c r="B56" s="222"/>
      <c r="C56" s="222"/>
      <c r="D56" s="222"/>
      <c r="E56" s="222"/>
      <c r="F56" s="222"/>
      <c r="G56" s="5">
        <v>47</v>
      </c>
      <c r="H56" s="28">
        <v>0</v>
      </c>
      <c r="I56" s="28">
        <v>0</v>
      </c>
    </row>
    <row r="57" spans="1:9" ht="26.45" customHeight="1" x14ac:dyDescent="0.2">
      <c r="A57" s="227" t="s">
        <v>53</v>
      </c>
      <c r="B57" s="227"/>
      <c r="C57" s="227"/>
      <c r="D57" s="227"/>
      <c r="E57" s="227"/>
      <c r="F57" s="227"/>
      <c r="G57" s="5">
        <v>48</v>
      </c>
      <c r="H57" s="28">
        <v>0</v>
      </c>
      <c r="I57" s="28">
        <v>0</v>
      </c>
    </row>
    <row r="58" spans="1:9" x14ac:dyDescent="0.2">
      <c r="A58" s="227" t="s">
        <v>54</v>
      </c>
      <c r="B58" s="227"/>
      <c r="C58" s="227"/>
      <c r="D58" s="227"/>
      <c r="E58" s="227"/>
      <c r="F58" s="227"/>
      <c r="G58" s="5">
        <v>49</v>
      </c>
      <c r="H58" s="28">
        <v>5349482</v>
      </c>
      <c r="I58" s="28">
        <v>13373469</v>
      </c>
    </row>
    <row r="59" spans="1:9" x14ac:dyDescent="0.2">
      <c r="A59" s="227" t="s">
        <v>55</v>
      </c>
      <c r="B59" s="222"/>
      <c r="C59" s="222"/>
      <c r="D59" s="222"/>
      <c r="E59" s="222"/>
      <c r="F59" s="222"/>
      <c r="G59" s="5">
        <v>50</v>
      </c>
      <c r="H59" s="28">
        <v>688404</v>
      </c>
      <c r="I59" s="28">
        <v>439459</v>
      </c>
    </row>
    <row r="60" spans="1:9" x14ac:dyDescent="0.2">
      <c r="A60" s="227" t="s">
        <v>56</v>
      </c>
      <c r="B60" s="227"/>
      <c r="C60" s="227"/>
      <c r="D60" s="227"/>
      <c r="E60" s="227"/>
      <c r="F60" s="227"/>
      <c r="G60" s="5">
        <v>51</v>
      </c>
      <c r="H60" s="28">
        <v>0</v>
      </c>
      <c r="I60" s="28">
        <v>0</v>
      </c>
    </row>
    <row r="61" spans="1:9" x14ac:dyDescent="0.2">
      <c r="A61" s="227" t="s">
        <v>57</v>
      </c>
      <c r="B61" s="227"/>
      <c r="C61" s="227"/>
      <c r="D61" s="227"/>
      <c r="E61" s="227"/>
      <c r="F61" s="227"/>
      <c r="G61" s="5">
        <v>52</v>
      </c>
      <c r="H61" s="28">
        <v>36223329</v>
      </c>
      <c r="I61" s="28">
        <v>41732459</v>
      </c>
    </row>
    <row r="62" spans="1:9" ht="27" customHeight="1" x14ac:dyDescent="0.2">
      <c r="A62" s="227" t="s">
        <v>58</v>
      </c>
      <c r="B62" s="227"/>
      <c r="C62" s="227"/>
      <c r="D62" s="227"/>
      <c r="E62" s="227"/>
      <c r="F62" s="227"/>
      <c r="G62" s="5">
        <v>53</v>
      </c>
      <c r="H62" s="28">
        <v>0</v>
      </c>
      <c r="I62" s="28">
        <v>0</v>
      </c>
    </row>
    <row r="63" spans="1:9" x14ac:dyDescent="0.2">
      <c r="A63" s="220" t="s">
        <v>59</v>
      </c>
      <c r="B63" s="221"/>
      <c r="C63" s="221"/>
      <c r="D63" s="221"/>
      <c r="E63" s="221"/>
      <c r="F63" s="221"/>
      <c r="G63" s="4">
        <v>54</v>
      </c>
      <c r="H63" s="27">
        <f>H42+H48+H52+H56+H57+H58+H59+H60+H61+H62</f>
        <v>3455916604</v>
      </c>
      <c r="I63" s="27">
        <f>I42+I48+I52+I56+I57+I58+I59+I60+I61+I62</f>
        <v>3451655732</v>
      </c>
    </row>
    <row r="64" spans="1:9" x14ac:dyDescent="0.2">
      <c r="A64" s="228" t="s">
        <v>16</v>
      </c>
      <c r="B64" s="229"/>
      <c r="C64" s="229"/>
      <c r="D64" s="229"/>
      <c r="E64" s="229"/>
      <c r="F64" s="229"/>
      <c r="G64" s="229"/>
      <c r="H64" s="229"/>
      <c r="I64" s="229"/>
    </row>
    <row r="65" spans="1:9" x14ac:dyDescent="0.2">
      <c r="A65" s="222" t="s">
        <v>60</v>
      </c>
      <c r="B65" s="222"/>
      <c r="C65" s="222"/>
      <c r="D65" s="222"/>
      <c r="E65" s="222"/>
      <c r="F65" s="222"/>
      <c r="G65" s="5">
        <v>55</v>
      </c>
      <c r="H65" s="28">
        <v>267499600</v>
      </c>
      <c r="I65" s="28">
        <v>267499600</v>
      </c>
    </row>
    <row r="66" spans="1:9" x14ac:dyDescent="0.2">
      <c r="A66" s="222" t="s">
        <v>61</v>
      </c>
      <c r="B66" s="222"/>
      <c r="C66" s="222"/>
      <c r="D66" s="222"/>
      <c r="E66" s="222"/>
      <c r="F66" s="222"/>
      <c r="G66" s="5">
        <v>56</v>
      </c>
      <c r="H66" s="28">
        <v>3015402</v>
      </c>
      <c r="I66" s="28">
        <v>3015402</v>
      </c>
    </row>
    <row r="67" spans="1:9" x14ac:dyDescent="0.2">
      <c r="A67" s="222" t="s">
        <v>62</v>
      </c>
      <c r="B67" s="222"/>
      <c r="C67" s="222"/>
      <c r="D67" s="222"/>
      <c r="E67" s="222"/>
      <c r="F67" s="222"/>
      <c r="G67" s="5">
        <v>57</v>
      </c>
      <c r="H67" s="28">
        <v>0</v>
      </c>
      <c r="I67" s="28">
        <v>0</v>
      </c>
    </row>
    <row r="68" spans="1:9" x14ac:dyDescent="0.2">
      <c r="A68" s="222" t="s">
        <v>63</v>
      </c>
      <c r="B68" s="222"/>
      <c r="C68" s="222"/>
      <c r="D68" s="222"/>
      <c r="E68" s="222"/>
      <c r="F68" s="222"/>
      <c r="G68" s="5">
        <v>58</v>
      </c>
      <c r="H68" s="28">
        <v>0</v>
      </c>
      <c r="I68" s="28">
        <v>0</v>
      </c>
    </row>
    <row r="69" spans="1:9" x14ac:dyDescent="0.2">
      <c r="A69" s="222" t="s">
        <v>64</v>
      </c>
      <c r="B69" s="222"/>
      <c r="C69" s="222"/>
      <c r="D69" s="222"/>
      <c r="E69" s="222"/>
      <c r="F69" s="222"/>
      <c r="G69" s="5">
        <v>59</v>
      </c>
      <c r="H69" s="28">
        <v>-878004</v>
      </c>
      <c r="I69" s="28">
        <v>-1316879</v>
      </c>
    </row>
    <row r="70" spans="1:9" x14ac:dyDescent="0.2">
      <c r="A70" s="222" t="s">
        <v>65</v>
      </c>
      <c r="B70" s="222"/>
      <c r="C70" s="222"/>
      <c r="D70" s="222"/>
      <c r="E70" s="222"/>
      <c r="F70" s="222"/>
      <c r="G70" s="5">
        <v>60</v>
      </c>
      <c r="H70" s="28">
        <v>6102291</v>
      </c>
      <c r="I70" s="28">
        <v>6757218</v>
      </c>
    </row>
    <row r="71" spans="1:9" x14ac:dyDescent="0.2">
      <c r="A71" s="222" t="s">
        <v>66</v>
      </c>
      <c r="B71" s="222"/>
      <c r="C71" s="222"/>
      <c r="D71" s="222"/>
      <c r="E71" s="222"/>
      <c r="F71" s="222"/>
      <c r="G71" s="5">
        <v>61</v>
      </c>
      <c r="H71" s="28">
        <v>0</v>
      </c>
      <c r="I71" s="28">
        <v>0</v>
      </c>
    </row>
    <row r="72" spans="1:9" x14ac:dyDescent="0.2">
      <c r="A72" s="222" t="s">
        <v>67</v>
      </c>
      <c r="B72" s="222"/>
      <c r="C72" s="222"/>
      <c r="D72" s="222"/>
      <c r="E72" s="222"/>
      <c r="F72" s="222"/>
      <c r="G72" s="5">
        <v>62</v>
      </c>
      <c r="H72" s="28">
        <v>195141119</v>
      </c>
      <c r="I72" s="28">
        <v>206959983</v>
      </c>
    </row>
    <row r="73" spans="1:9" x14ac:dyDescent="0.2">
      <c r="A73" s="222" t="s">
        <v>68</v>
      </c>
      <c r="B73" s="222"/>
      <c r="C73" s="222"/>
      <c r="D73" s="222"/>
      <c r="E73" s="222"/>
      <c r="F73" s="222"/>
      <c r="G73" s="5">
        <v>63</v>
      </c>
      <c r="H73" s="28">
        <v>-1183691</v>
      </c>
      <c r="I73" s="28">
        <v>-1183691</v>
      </c>
    </row>
    <row r="74" spans="1:9" x14ac:dyDescent="0.2">
      <c r="A74" s="222" t="s">
        <v>69</v>
      </c>
      <c r="B74" s="222"/>
      <c r="C74" s="222"/>
      <c r="D74" s="222"/>
      <c r="E74" s="222"/>
      <c r="F74" s="222"/>
      <c r="G74" s="5">
        <v>64</v>
      </c>
      <c r="H74" s="28">
        <v>11818864</v>
      </c>
      <c r="I74" s="28">
        <v>6037938</v>
      </c>
    </row>
    <row r="75" spans="1:9" x14ac:dyDescent="0.2">
      <c r="A75" s="222" t="s">
        <v>70</v>
      </c>
      <c r="B75" s="222"/>
      <c r="C75" s="222"/>
      <c r="D75" s="222"/>
      <c r="E75" s="222"/>
      <c r="F75" s="222"/>
      <c r="G75" s="5">
        <v>65</v>
      </c>
      <c r="H75" s="28">
        <v>0</v>
      </c>
      <c r="I75" s="28">
        <v>0</v>
      </c>
    </row>
    <row r="76" spans="1:9" x14ac:dyDescent="0.2">
      <c r="A76" s="222" t="s">
        <v>71</v>
      </c>
      <c r="B76" s="222"/>
      <c r="C76" s="222"/>
      <c r="D76" s="222"/>
      <c r="E76" s="222"/>
      <c r="F76" s="222"/>
      <c r="G76" s="5">
        <v>66</v>
      </c>
      <c r="H76" s="28">
        <v>0</v>
      </c>
      <c r="I76" s="28">
        <v>0</v>
      </c>
    </row>
    <row r="77" spans="1:9" x14ac:dyDescent="0.2">
      <c r="A77" s="220" t="s">
        <v>72</v>
      </c>
      <c r="B77" s="220"/>
      <c r="C77" s="220"/>
      <c r="D77" s="220"/>
      <c r="E77" s="220"/>
      <c r="F77" s="220"/>
      <c r="G77" s="4">
        <v>67</v>
      </c>
      <c r="H77" s="27">
        <f>H65+H66+H67+H68+H69+H70+H71+H72+H73+H74+H75+H76</f>
        <v>481515581</v>
      </c>
      <c r="I77" s="27">
        <f>I65+I66+I67+I68+I69+I70+I71+I72+I73+I74+I75+I76</f>
        <v>487769571</v>
      </c>
    </row>
    <row r="78" spans="1:9" x14ac:dyDescent="0.2">
      <c r="A78" s="220" t="s">
        <v>73</v>
      </c>
      <c r="B78" s="221"/>
      <c r="C78" s="221"/>
      <c r="D78" s="221"/>
      <c r="E78" s="221"/>
      <c r="F78" s="221"/>
      <c r="G78" s="4">
        <v>68</v>
      </c>
      <c r="H78" s="27">
        <f>H63+H77</f>
        <v>3937432185</v>
      </c>
      <c r="I78" s="27">
        <f>I63+I77</f>
        <v>3939425303</v>
      </c>
    </row>
  </sheetData>
  <sheetProtection algorithmName="SHA-512" hashValue="XhdlvySbTp2aJlfeaTfwxHmegmy7CSEYGAm5sN/ELG0F6N4f6tb9xq1yNnfZmb9/8T9TKX9HArQFY+OP689e2g==" saltValue="AOjltI7r4yrJd7ipdktecA=="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0"/>
  <sheetViews>
    <sheetView view="pageBreakPreview" zoomScale="110" zoomScaleNormal="100" zoomScaleSheetLayoutView="110" workbookViewId="0">
      <selection activeCell="M17" sqref="M17"/>
    </sheetView>
  </sheetViews>
  <sheetFormatPr defaultRowHeight="12.75" x14ac:dyDescent="0.2"/>
  <cols>
    <col min="1" max="7" width="9.140625" style="6"/>
    <col min="8" max="11" width="12.140625" style="30"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51" t="s">
        <v>5</v>
      </c>
      <c r="B1" s="231"/>
      <c r="C1" s="231"/>
      <c r="D1" s="231"/>
      <c r="E1" s="231"/>
      <c r="F1" s="231"/>
      <c r="G1" s="231"/>
      <c r="H1" s="231"/>
    </row>
    <row r="2" spans="1:11" x14ac:dyDescent="0.2">
      <c r="A2" s="250" t="s">
        <v>377</v>
      </c>
      <c r="B2" s="233"/>
      <c r="C2" s="233"/>
      <c r="D2" s="233"/>
      <c r="E2" s="233"/>
      <c r="F2" s="233"/>
      <c r="G2" s="233"/>
      <c r="H2" s="233"/>
    </row>
    <row r="3" spans="1:11" x14ac:dyDescent="0.2">
      <c r="A3" s="259" t="s">
        <v>12</v>
      </c>
      <c r="B3" s="260"/>
      <c r="C3" s="260"/>
      <c r="D3" s="260"/>
      <c r="E3" s="260"/>
      <c r="F3" s="260"/>
      <c r="G3" s="260"/>
      <c r="H3" s="260"/>
      <c r="I3" s="243"/>
      <c r="J3" s="243"/>
      <c r="K3" s="243"/>
    </row>
    <row r="4" spans="1:11" x14ac:dyDescent="0.2">
      <c r="A4" s="261" t="s">
        <v>295</v>
      </c>
      <c r="B4" s="239"/>
      <c r="C4" s="239"/>
      <c r="D4" s="239"/>
      <c r="E4" s="239"/>
      <c r="F4" s="239"/>
      <c r="G4" s="239"/>
      <c r="H4" s="239"/>
      <c r="I4" s="240"/>
      <c r="J4" s="240"/>
      <c r="K4" s="240"/>
    </row>
    <row r="5" spans="1:11" ht="22.5" customHeight="1" x14ac:dyDescent="0.2">
      <c r="A5" s="257" t="s">
        <v>2</v>
      </c>
      <c r="B5" s="237"/>
      <c r="C5" s="237"/>
      <c r="D5" s="237"/>
      <c r="E5" s="237"/>
      <c r="F5" s="237"/>
      <c r="G5" s="257" t="s">
        <v>6</v>
      </c>
      <c r="H5" s="255" t="s">
        <v>221</v>
      </c>
      <c r="I5" s="256"/>
      <c r="J5" s="255" t="s">
        <v>216</v>
      </c>
      <c r="K5" s="256"/>
    </row>
    <row r="6" spans="1:11" x14ac:dyDescent="0.2">
      <c r="A6" s="237"/>
      <c r="B6" s="237"/>
      <c r="C6" s="237"/>
      <c r="D6" s="237"/>
      <c r="E6" s="237"/>
      <c r="F6" s="237"/>
      <c r="G6" s="237"/>
      <c r="H6" s="31" t="s">
        <v>217</v>
      </c>
      <c r="I6" s="31" t="s">
        <v>218</v>
      </c>
      <c r="J6" s="31" t="s">
        <v>217</v>
      </c>
      <c r="K6" s="31" t="s">
        <v>218</v>
      </c>
    </row>
    <row r="7" spans="1:11" x14ac:dyDescent="0.2">
      <c r="A7" s="249">
        <v>1</v>
      </c>
      <c r="B7" s="235"/>
      <c r="C7" s="235"/>
      <c r="D7" s="235"/>
      <c r="E7" s="235"/>
      <c r="F7" s="235"/>
      <c r="G7" s="7">
        <v>2</v>
      </c>
      <c r="H7" s="31">
        <v>3</v>
      </c>
      <c r="I7" s="31">
        <v>4</v>
      </c>
      <c r="J7" s="31">
        <v>5</v>
      </c>
      <c r="K7" s="31">
        <v>6</v>
      </c>
    </row>
    <row r="8" spans="1:11" x14ac:dyDescent="0.2">
      <c r="A8" s="253" t="s">
        <v>75</v>
      </c>
      <c r="B8" s="253"/>
      <c r="C8" s="253"/>
      <c r="D8" s="253"/>
      <c r="E8" s="253"/>
      <c r="F8" s="253"/>
      <c r="G8" s="5">
        <v>1</v>
      </c>
      <c r="H8" s="32">
        <v>50882720</v>
      </c>
      <c r="I8" s="32">
        <v>25001813</v>
      </c>
      <c r="J8" s="32">
        <v>50675094</v>
      </c>
      <c r="K8" s="32">
        <v>27497819</v>
      </c>
    </row>
    <row r="9" spans="1:11" x14ac:dyDescent="0.2">
      <c r="A9" s="253" t="s">
        <v>74</v>
      </c>
      <c r="B9" s="253"/>
      <c r="C9" s="253"/>
      <c r="D9" s="253"/>
      <c r="E9" s="253"/>
      <c r="F9" s="253"/>
      <c r="G9" s="5">
        <v>2</v>
      </c>
      <c r="H9" s="32">
        <v>7029174</v>
      </c>
      <c r="I9" s="32">
        <v>3432290</v>
      </c>
      <c r="J9" s="32">
        <v>5755899</v>
      </c>
      <c r="K9" s="32">
        <v>2830613</v>
      </c>
    </row>
    <row r="10" spans="1:11" x14ac:dyDescent="0.2">
      <c r="A10" s="253" t="s">
        <v>76</v>
      </c>
      <c r="B10" s="253"/>
      <c r="C10" s="253"/>
      <c r="D10" s="253"/>
      <c r="E10" s="253"/>
      <c r="F10" s="253"/>
      <c r="G10" s="5">
        <v>3</v>
      </c>
      <c r="H10" s="32">
        <v>0</v>
      </c>
      <c r="I10" s="32">
        <v>0</v>
      </c>
      <c r="J10" s="32">
        <v>0</v>
      </c>
      <c r="K10" s="32">
        <v>0</v>
      </c>
    </row>
    <row r="11" spans="1:11" x14ac:dyDescent="0.2">
      <c r="A11" s="253" t="s">
        <v>77</v>
      </c>
      <c r="B11" s="253"/>
      <c r="C11" s="253"/>
      <c r="D11" s="253"/>
      <c r="E11" s="253"/>
      <c r="F11" s="253"/>
      <c r="G11" s="5">
        <v>4</v>
      </c>
      <c r="H11" s="32">
        <v>165733</v>
      </c>
      <c r="I11" s="32">
        <v>60800</v>
      </c>
      <c r="J11" s="32">
        <v>573432</v>
      </c>
      <c r="K11" s="32">
        <v>468453</v>
      </c>
    </row>
    <row r="12" spans="1:11" x14ac:dyDescent="0.2">
      <c r="A12" s="253" t="s">
        <v>78</v>
      </c>
      <c r="B12" s="253"/>
      <c r="C12" s="253"/>
      <c r="D12" s="253"/>
      <c r="E12" s="253"/>
      <c r="F12" s="253"/>
      <c r="G12" s="5">
        <v>5</v>
      </c>
      <c r="H12" s="32">
        <v>18219503</v>
      </c>
      <c r="I12" s="32">
        <v>8880422</v>
      </c>
      <c r="J12" s="32">
        <v>21526212</v>
      </c>
      <c r="K12" s="32">
        <v>11588246</v>
      </c>
    </row>
    <row r="13" spans="1:11" x14ac:dyDescent="0.2">
      <c r="A13" s="253" t="s">
        <v>79</v>
      </c>
      <c r="B13" s="253"/>
      <c r="C13" s="253"/>
      <c r="D13" s="253"/>
      <c r="E13" s="253"/>
      <c r="F13" s="253"/>
      <c r="G13" s="5">
        <v>6</v>
      </c>
      <c r="H13" s="32">
        <v>7577990</v>
      </c>
      <c r="I13" s="32">
        <v>3831226</v>
      </c>
      <c r="J13" s="32">
        <v>9691335</v>
      </c>
      <c r="K13" s="32">
        <v>5065488</v>
      </c>
    </row>
    <row r="14" spans="1:11" ht="40.15" customHeight="1" x14ac:dyDescent="0.2">
      <c r="A14" s="253" t="s">
        <v>80</v>
      </c>
      <c r="B14" s="253"/>
      <c r="C14" s="253"/>
      <c r="D14" s="253"/>
      <c r="E14" s="253"/>
      <c r="F14" s="253"/>
      <c r="G14" s="5">
        <v>7</v>
      </c>
      <c r="H14" s="32">
        <v>4883593</v>
      </c>
      <c r="I14" s="32">
        <v>2099929</v>
      </c>
      <c r="J14" s="32">
        <v>5836254</v>
      </c>
      <c r="K14" s="32">
        <v>3304093</v>
      </c>
    </row>
    <row r="15" spans="1:11" ht="24.6" customHeight="1" x14ac:dyDescent="0.2">
      <c r="A15" s="253" t="s">
        <v>81</v>
      </c>
      <c r="B15" s="253"/>
      <c r="C15" s="253"/>
      <c r="D15" s="253"/>
      <c r="E15" s="253"/>
      <c r="F15" s="253"/>
      <c r="G15" s="5">
        <v>8</v>
      </c>
      <c r="H15" s="32">
        <v>2370881</v>
      </c>
      <c r="I15" s="32">
        <v>1025952</v>
      </c>
      <c r="J15" s="32">
        <v>2687798</v>
      </c>
      <c r="K15" s="32">
        <v>1362849</v>
      </c>
    </row>
    <row r="16" spans="1:11" ht="27" customHeight="1" x14ac:dyDescent="0.2">
      <c r="A16" s="253" t="s">
        <v>82</v>
      </c>
      <c r="B16" s="253"/>
      <c r="C16" s="253"/>
      <c r="D16" s="253"/>
      <c r="E16" s="253"/>
      <c r="F16" s="253"/>
      <c r="G16" s="5">
        <v>9</v>
      </c>
      <c r="H16" s="32">
        <v>-831472</v>
      </c>
      <c r="I16" s="32">
        <v>1551065</v>
      </c>
      <c r="J16" s="32">
        <v>376009</v>
      </c>
      <c r="K16" s="32">
        <v>440906</v>
      </c>
    </row>
    <row r="17" spans="1:11" ht="22.15" customHeight="1" x14ac:dyDescent="0.2">
      <c r="A17" s="253" t="s">
        <v>83</v>
      </c>
      <c r="B17" s="253"/>
      <c r="C17" s="253"/>
      <c r="D17" s="253"/>
      <c r="E17" s="253"/>
      <c r="F17" s="253"/>
      <c r="G17" s="5">
        <v>10</v>
      </c>
      <c r="H17" s="32">
        <v>0</v>
      </c>
      <c r="I17" s="32">
        <v>0</v>
      </c>
      <c r="J17" s="32">
        <v>0</v>
      </c>
      <c r="K17" s="32">
        <v>0</v>
      </c>
    </row>
    <row r="18" spans="1:11" x14ac:dyDescent="0.2">
      <c r="A18" s="253" t="s">
        <v>84</v>
      </c>
      <c r="B18" s="253"/>
      <c r="C18" s="253"/>
      <c r="D18" s="253"/>
      <c r="E18" s="253"/>
      <c r="F18" s="253"/>
      <c r="G18" s="5">
        <v>11</v>
      </c>
      <c r="H18" s="32">
        <v>0</v>
      </c>
      <c r="I18" s="32">
        <v>0</v>
      </c>
      <c r="J18" s="32">
        <v>0</v>
      </c>
      <c r="K18" s="32">
        <v>0</v>
      </c>
    </row>
    <row r="19" spans="1:11" x14ac:dyDescent="0.2">
      <c r="A19" s="253" t="s">
        <v>85</v>
      </c>
      <c r="B19" s="253"/>
      <c r="C19" s="253"/>
      <c r="D19" s="253"/>
      <c r="E19" s="253"/>
      <c r="F19" s="253"/>
      <c r="G19" s="5">
        <v>12</v>
      </c>
      <c r="H19" s="32">
        <v>285491</v>
      </c>
      <c r="I19" s="32">
        <v>-65212</v>
      </c>
      <c r="J19" s="32">
        <v>762822</v>
      </c>
      <c r="K19" s="32">
        <v>449356</v>
      </c>
    </row>
    <row r="20" spans="1:11" x14ac:dyDescent="0.2">
      <c r="A20" s="253" t="s">
        <v>86</v>
      </c>
      <c r="B20" s="253"/>
      <c r="C20" s="253"/>
      <c r="D20" s="253"/>
      <c r="E20" s="253"/>
      <c r="F20" s="253"/>
      <c r="G20" s="5">
        <v>13</v>
      </c>
      <c r="H20" s="32">
        <v>-172425</v>
      </c>
      <c r="I20" s="32">
        <v>-172425</v>
      </c>
      <c r="J20" s="32">
        <v>-429978</v>
      </c>
      <c r="K20" s="32">
        <v>-298596</v>
      </c>
    </row>
    <row r="21" spans="1:11" x14ac:dyDescent="0.2">
      <c r="A21" s="253" t="s">
        <v>87</v>
      </c>
      <c r="B21" s="253"/>
      <c r="C21" s="253"/>
      <c r="D21" s="253"/>
      <c r="E21" s="253"/>
      <c r="F21" s="253"/>
      <c r="G21" s="5">
        <v>14</v>
      </c>
      <c r="H21" s="32">
        <v>1979284</v>
      </c>
      <c r="I21" s="32">
        <v>1042324</v>
      </c>
      <c r="J21" s="32">
        <v>1845279</v>
      </c>
      <c r="K21" s="32">
        <v>873169</v>
      </c>
    </row>
    <row r="22" spans="1:11" x14ac:dyDescent="0.2">
      <c r="A22" s="253" t="s">
        <v>88</v>
      </c>
      <c r="B22" s="253"/>
      <c r="C22" s="253"/>
      <c r="D22" s="253"/>
      <c r="E22" s="253"/>
      <c r="F22" s="253"/>
      <c r="G22" s="5">
        <v>15</v>
      </c>
      <c r="H22" s="32">
        <v>1997194</v>
      </c>
      <c r="I22" s="32">
        <v>-727101</v>
      </c>
      <c r="J22" s="32">
        <v>3544457</v>
      </c>
      <c r="K22" s="32">
        <v>2152621</v>
      </c>
    </row>
    <row r="23" spans="1:11" ht="25.9" customHeight="1" x14ac:dyDescent="0.2">
      <c r="A23" s="220" t="s">
        <v>89</v>
      </c>
      <c r="B23" s="220"/>
      <c r="C23" s="220"/>
      <c r="D23" s="220"/>
      <c r="E23" s="220"/>
      <c r="F23" s="220"/>
      <c r="G23" s="4">
        <v>16</v>
      </c>
      <c r="H23" s="33">
        <f>H8-H9-H10+H11+H12-H13+H14+H15+H16+H17+H18+H19+H20+H21-H22</f>
        <v>61178950</v>
      </c>
      <c r="I23" s="33">
        <f t="shared" ref="I23:K23" si="0">I8-I9-I10+I11+I12-I13+I14+I15+I16+I17+I18+I19+I20+I21-I22</f>
        <v>32888253</v>
      </c>
      <c r="J23" s="33">
        <f t="shared" si="0"/>
        <v>64861231</v>
      </c>
      <c r="K23" s="33">
        <f t="shared" si="0"/>
        <v>35637573</v>
      </c>
    </row>
    <row r="24" spans="1:11" x14ac:dyDescent="0.2">
      <c r="A24" s="253" t="s">
        <v>90</v>
      </c>
      <c r="B24" s="253"/>
      <c r="C24" s="253"/>
      <c r="D24" s="253"/>
      <c r="E24" s="253"/>
      <c r="F24" s="253"/>
      <c r="G24" s="5">
        <v>17</v>
      </c>
      <c r="H24" s="32">
        <v>37322102</v>
      </c>
      <c r="I24" s="32">
        <v>20026537</v>
      </c>
      <c r="J24" s="32">
        <v>37942556</v>
      </c>
      <c r="K24" s="32">
        <v>18923056</v>
      </c>
    </row>
    <row r="25" spans="1:11" ht="26.25" customHeight="1" x14ac:dyDescent="0.2">
      <c r="A25" s="253" t="s">
        <v>268</v>
      </c>
      <c r="B25" s="253"/>
      <c r="C25" s="253"/>
      <c r="D25" s="253"/>
      <c r="E25" s="253"/>
      <c r="F25" s="253"/>
      <c r="G25" s="5">
        <v>18</v>
      </c>
      <c r="H25" s="32">
        <v>3045486</v>
      </c>
      <c r="I25" s="32">
        <v>1574536</v>
      </c>
      <c r="J25" s="32">
        <v>112746</v>
      </c>
      <c r="K25" s="32">
        <v>112746</v>
      </c>
    </row>
    <row r="26" spans="1:11" x14ac:dyDescent="0.2">
      <c r="A26" s="253" t="s">
        <v>91</v>
      </c>
      <c r="B26" s="253"/>
      <c r="C26" s="253"/>
      <c r="D26" s="253"/>
      <c r="E26" s="253"/>
      <c r="F26" s="253"/>
      <c r="G26" s="5">
        <v>19</v>
      </c>
      <c r="H26" s="32">
        <v>4324879</v>
      </c>
      <c r="I26" s="32">
        <v>2290507</v>
      </c>
      <c r="J26" s="32">
        <v>5400621</v>
      </c>
      <c r="K26" s="32">
        <v>2699007</v>
      </c>
    </row>
    <row r="27" spans="1:11" x14ac:dyDescent="0.2">
      <c r="A27" s="253" t="s">
        <v>92</v>
      </c>
      <c r="B27" s="253"/>
      <c r="C27" s="253"/>
      <c r="D27" s="253"/>
      <c r="E27" s="253"/>
      <c r="F27" s="253"/>
      <c r="G27" s="5">
        <v>20</v>
      </c>
      <c r="H27" s="32">
        <v>0</v>
      </c>
      <c r="I27" s="32">
        <v>0</v>
      </c>
      <c r="J27" s="32">
        <v>0</v>
      </c>
      <c r="K27" s="32">
        <v>0</v>
      </c>
    </row>
    <row r="28" spans="1:11" x14ac:dyDescent="0.2">
      <c r="A28" s="253" t="s">
        <v>93</v>
      </c>
      <c r="B28" s="253"/>
      <c r="C28" s="253"/>
      <c r="D28" s="253"/>
      <c r="E28" s="253"/>
      <c r="F28" s="253"/>
      <c r="G28" s="5">
        <v>21</v>
      </c>
      <c r="H28" s="32">
        <v>-132157</v>
      </c>
      <c r="I28" s="32">
        <v>364542</v>
      </c>
      <c r="J28" s="32">
        <v>8026171</v>
      </c>
      <c r="K28" s="32">
        <v>7715144</v>
      </c>
    </row>
    <row r="29" spans="1:11" ht="24.6" customHeight="1" x14ac:dyDescent="0.2">
      <c r="A29" s="253" t="s">
        <v>94</v>
      </c>
      <c r="B29" s="253"/>
      <c r="C29" s="253"/>
      <c r="D29" s="253"/>
      <c r="E29" s="253"/>
      <c r="F29" s="253"/>
      <c r="G29" s="5">
        <v>22</v>
      </c>
      <c r="H29" s="32">
        <v>8341401</v>
      </c>
      <c r="I29" s="32">
        <v>4521932</v>
      </c>
      <c r="J29" s="32">
        <v>6625956</v>
      </c>
      <c r="K29" s="32">
        <v>3447145</v>
      </c>
    </row>
    <row r="30" spans="1:11" ht="24.6" customHeight="1" x14ac:dyDescent="0.2">
      <c r="A30" s="253" t="s">
        <v>95</v>
      </c>
      <c r="B30" s="253"/>
      <c r="C30" s="253"/>
      <c r="D30" s="253"/>
      <c r="E30" s="253"/>
      <c r="F30" s="253"/>
      <c r="G30" s="5">
        <v>23</v>
      </c>
      <c r="H30" s="32">
        <v>0</v>
      </c>
      <c r="I30" s="32">
        <v>0</v>
      </c>
      <c r="J30" s="32">
        <v>0</v>
      </c>
      <c r="K30" s="32">
        <v>0</v>
      </c>
    </row>
    <row r="31" spans="1:11" ht="24.6" customHeight="1" x14ac:dyDescent="0.2">
      <c r="A31" s="253" t="s">
        <v>96</v>
      </c>
      <c r="B31" s="253"/>
      <c r="C31" s="253"/>
      <c r="D31" s="253"/>
      <c r="E31" s="253"/>
      <c r="F31" s="253"/>
      <c r="G31" s="5">
        <v>24</v>
      </c>
      <c r="H31" s="32">
        <v>0</v>
      </c>
      <c r="I31" s="32">
        <v>0</v>
      </c>
      <c r="J31" s="32">
        <v>0</v>
      </c>
      <c r="K31" s="32">
        <v>0</v>
      </c>
    </row>
    <row r="32" spans="1:11" x14ac:dyDescent="0.2">
      <c r="A32" s="253" t="s">
        <v>97</v>
      </c>
      <c r="B32" s="253"/>
      <c r="C32" s="253"/>
      <c r="D32" s="253"/>
      <c r="E32" s="253"/>
      <c r="F32" s="253"/>
      <c r="G32" s="5">
        <v>25</v>
      </c>
      <c r="H32" s="32">
        <v>0</v>
      </c>
      <c r="I32" s="32">
        <v>0</v>
      </c>
      <c r="J32" s="32">
        <v>0</v>
      </c>
      <c r="K32" s="32">
        <v>0</v>
      </c>
    </row>
    <row r="33" spans="1:11" ht="23.45" customHeight="1" x14ac:dyDescent="0.2">
      <c r="A33" s="253" t="s">
        <v>98</v>
      </c>
      <c r="B33" s="253"/>
      <c r="C33" s="253"/>
      <c r="D33" s="253"/>
      <c r="E33" s="253"/>
      <c r="F33" s="253"/>
      <c r="G33" s="5">
        <v>26</v>
      </c>
      <c r="H33" s="32">
        <v>0</v>
      </c>
      <c r="I33" s="32">
        <v>0</v>
      </c>
      <c r="J33" s="32">
        <v>0</v>
      </c>
      <c r="K33" s="32">
        <v>0</v>
      </c>
    </row>
    <row r="34" spans="1:11" ht="23.45" customHeight="1" x14ac:dyDescent="0.2">
      <c r="A34" s="253" t="s">
        <v>99</v>
      </c>
      <c r="B34" s="253"/>
      <c r="C34" s="253"/>
      <c r="D34" s="253"/>
      <c r="E34" s="253"/>
      <c r="F34" s="253"/>
      <c r="G34" s="5">
        <v>27</v>
      </c>
      <c r="H34" s="32">
        <v>-315000</v>
      </c>
      <c r="I34" s="32">
        <v>-315000</v>
      </c>
      <c r="J34" s="32">
        <v>0</v>
      </c>
      <c r="K34" s="32">
        <v>0</v>
      </c>
    </row>
    <row r="35" spans="1:11" ht="23.45" customHeight="1" x14ac:dyDescent="0.2">
      <c r="A35" s="221" t="s">
        <v>276</v>
      </c>
      <c r="B35" s="221"/>
      <c r="C35" s="221"/>
      <c r="D35" s="221"/>
      <c r="E35" s="221"/>
      <c r="F35" s="221"/>
      <c r="G35" s="4">
        <v>28</v>
      </c>
      <c r="H35" s="33">
        <f>H23-H24-H25-H26+H27-H28-H29-H30-H31+H32+H33+H34</f>
        <v>7962239</v>
      </c>
      <c r="I35" s="33">
        <f t="shared" ref="I35:K35" si="1">I23-I24-I25-I26+I27-I28-I29-I30-I31+I32+I33+I34</f>
        <v>3795199</v>
      </c>
      <c r="J35" s="33">
        <f t="shared" si="1"/>
        <v>6753181</v>
      </c>
      <c r="K35" s="33">
        <f t="shared" si="1"/>
        <v>2740475</v>
      </c>
    </row>
    <row r="36" spans="1:11" ht="23.45" customHeight="1" x14ac:dyDescent="0.2">
      <c r="A36" s="253" t="s">
        <v>100</v>
      </c>
      <c r="B36" s="253"/>
      <c r="C36" s="253"/>
      <c r="D36" s="253"/>
      <c r="E36" s="253"/>
      <c r="F36" s="253"/>
      <c r="G36" s="5">
        <v>29</v>
      </c>
      <c r="H36" s="32">
        <v>1437218</v>
      </c>
      <c r="I36" s="32">
        <v>679831</v>
      </c>
      <c r="J36" s="32">
        <v>1325401</v>
      </c>
      <c r="K36" s="32">
        <v>609448</v>
      </c>
    </row>
    <row r="37" spans="1:11" ht="23.45" customHeight="1" x14ac:dyDescent="0.2">
      <c r="A37" s="221" t="s">
        <v>269</v>
      </c>
      <c r="B37" s="221"/>
      <c r="C37" s="221"/>
      <c r="D37" s="221"/>
      <c r="E37" s="221"/>
      <c r="F37" s="221"/>
      <c r="G37" s="4">
        <v>30</v>
      </c>
      <c r="H37" s="33">
        <f>H35-H36</f>
        <v>6525021</v>
      </c>
      <c r="I37" s="33">
        <f t="shared" ref="I37:K37" si="2">I35-I36</f>
        <v>3115368</v>
      </c>
      <c r="J37" s="33">
        <f t="shared" si="2"/>
        <v>5427780</v>
      </c>
      <c r="K37" s="33">
        <f t="shared" si="2"/>
        <v>2131027</v>
      </c>
    </row>
    <row r="38" spans="1:11" ht="23.45" customHeight="1" x14ac:dyDescent="0.2">
      <c r="A38" s="221" t="s">
        <v>270</v>
      </c>
      <c r="B38" s="221"/>
      <c r="C38" s="221"/>
      <c r="D38" s="221"/>
      <c r="E38" s="221"/>
      <c r="F38" s="221"/>
      <c r="G38" s="4">
        <v>31</v>
      </c>
      <c r="H38" s="33">
        <f>H39-H40</f>
        <v>22303</v>
      </c>
      <c r="I38" s="33">
        <f t="shared" ref="I38:K38" si="3">I39-I40</f>
        <v>-18364</v>
      </c>
      <c r="J38" s="33">
        <f t="shared" si="3"/>
        <v>610158</v>
      </c>
      <c r="K38" s="33">
        <f t="shared" si="3"/>
        <v>645348</v>
      </c>
    </row>
    <row r="39" spans="1:11" ht="23.45" customHeight="1" x14ac:dyDescent="0.2">
      <c r="A39" s="253" t="s">
        <v>101</v>
      </c>
      <c r="B39" s="253"/>
      <c r="C39" s="253"/>
      <c r="D39" s="253"/>
      <c r="E39" s="253"/>
      <c r="F39" s="253"/>
      <c r="G39" s="5">
        <v>32</v>
      </c>
      <c r="H39" s="32">
        <v>22303</v>
      </c>
      <c r="I39" s="32">
        <v>-18364</v>
      </c>
      <c r="J39" s="32">
        <v>610158</v>
      </c>
      <c r="K39" s="32">
        <v>645348</v>
      </c>
    </row>
    <row r="40" spans="1:11" ht="23.45" customHeight="1" x14ac:dyDescent="0.2">
      <c r="A40" s="253" t="s">
        <v>102</v>
      </c>
      <c r="B40" s="253"/>
      <c r="C40" s="253"/>
      <c r="D40" s="253"/>
      <c r="E40" s="253"/>
      <c r="F40" s="253"/>
      <c r="G40" s="5">
        <v>33</v>
      </c>
      <c r="H40" s="32">
        <v>0</v>
      </c>
      <c r="I40" s="32">
        <v>0</v>
      </c>
      <c r="J40" s="32">
        <v>0</v>
      </c>
      <c r="K40" s="32">
        <v>0</v>
      </c>
    </row>
    <row r="41" spans="1:11" x14ac:dyDescent="0.2">
      <c r="A41" s="221" t="s">
        <v>271</v>
      </c>
      <c r="B41" s="221"/>
      <c r="C41" s="221"/>
      <c r="D41" s="221"/>
      <c r="E41" s="221"/>
      <c r="F41" s="221"/>
      <c r="G41" s="4">
        <v>34</v>
      </c>
      <c r="H41" s="33">
        <f>H37+H38</f>
        <v>6547324</v>
      </c>
      <c r="I41" s="33">
        <f>I37+I38</f>
        <v>3097004</v>
      </c>
      <c r="J41" s="33">
        <f>J37+J38</f>
        <v>6037938</v>
      </c>
      <c r="K41" s="33">
        <f>K37+K38</f>
        <v>2776375</v>
      </c>
    </row>
    <row r="42" spans="1:11" x14ac:dyDescent="0.2">
      <c r="A42" s="253" t="s">
        <v>103</v>
      </c>
      <c r="B42" s="253"/>
      <c r="C42" s="253"/>
      <c r="D42" s="253"/>
      <c r="E42" s="253"/>
      <c r="F42" s="253"/>
      <c r="G42" s="5">
        <v>35</v>
      </c>
      <c r="H42" s="32">
        <v>0</v>
      </c>
      <c r="I42" s="32">
        <v>0</v>
      </c>
      <c r="J42" s="32">
        <v>0</v>
      </c>
      <c r="K42" s="32">
        <v>0</v>
      </c>
    </row>
    <row r="43" spans="1:11" x14ac:dyDescent="0.2">
      <c r="A43" s="253" t="s">
        <v>104</v>
      </c>
      <c r="B43" s="253"/>
      <c r="C43" s="253"/>
      <c r="D43" s="253"/>
      <c r="E43" s="253"/>
      <c r="F43" s="253"/>
      <c r="G43" s="5">
        <v>36</v>
      </c>
      <c r="H43" s="32">
        <v>5820223</v>
      </c>
      <c r="I43" s="32">
        <v>-354393</v>
      </c>
      <c r="J43" s="32">
        <v>6037938</v>
      </c>
      <c r="K43" s="32">
        <v>2776375</v>
      </c>
    </row>
    <row r="44" spans="1:11" x14ac:dyDescent="0.2">
      <c r="A44" s="228" t="s">
        <v>17</v>
      </c>
      <c r="B44" s="228"/>
      <c r="C44" s="228"/>
      <c r="D44" s="228"/>
      <c r="E44" s="228"/>
      <c r="F44" s="228"/>
      <c r="G44" s="258"/>
      <c r="H44" s="258"/>
      <c r="I44" s="258"/>
      <c r="J44" s="246"/>
      <c r="K44" s="246"/>
    </row>
    <row r="45" spans="1:11" x14ac:dyDescent="0.2">
      <c r="A45" s="220" t="s">
        <v>105</v>
      </c>
      <c r="B45" s="220"/>
      <c r="C45" s="220"/>
      <c r="D45" s="220"/>
      <c r="E45" s="220"/>
      <c r="F45" s="220"/>
      <c r="G45" s="4">
        <v>37</v>
      </c>
      <c r="H45" s="33">
        <f>H41</f>
        <v>6547324</v>
      </c>
      <c r="I45" s="33">
        <f>I41</f>
        <v>3097004</v>
      </c>
      <c r="J45" s="33">
        <f>J41</f>
        <v>6037938</v>
      </c>
      <c r="K45" s="33">
        <f>K41</f>
        <v>2776375</v>
      </c>
    </row>
    <row r="46" spans="1:11" x14ac:dyDescent="0.2">
      <c r="A46" s="220" t="s">
        <v>272</v>
      </c>
      <c r="B46" s="220"/>
      <c r="C46" s="220"/>
      <c r="D46" s="220"/>
      <c r="E46" s="220"/>
      <c r="F46" s="220"/>
      <c r="G46" s="4">
        <v>38</v>
      </c>
      <c r="H46" s="34">
        <f>H47+H59</f>
        <v>-13757281</v>
      </c>
      <c r="I46" s="34">
        <f>I47+I59</f>
        <v>3198821</v>
      </c>
      <c r="J46" s="34">
        <f>J47+J59</f>
        <v>216052</v>
      </c>
      <c r="K46" s="34">
        <f>K47+K59</f>
        <v>-377431</v>
      </c>
    </row>
    <row r="47" spans="1:11" ht="26.45" customHeight="1" x14ac:dyDescent="0.2">
      <c r="A47" s="225" t="s">
        <v>273</v>
      </c>
      <c r="B47" s="225"/>
      <c r="C47" s="225"/>
      <c r="D47" s="225"/>
      <c r="E47" s="225"/>
      <c r="F47" s="225"/>
      <c r="G47" s="4">
        <v>39</v>
      </c>
      <c r="H47" s="34">
        <f>SUM(H48:H54)+H57+H58</f>
        <v>-3246079</v>
      </c>
      <c r="I47" s="34">
        <f>SUM(I48:I54)+I57+I58</f>
        <v>2019547</v>
      </c>
      <c r="J47" s="34">
        <f>SUM(J48:J54)+J57+J58</f>
        <v>3467576</v>
      </c>
      <c r="K47" s="34">
        <f>SUM(K48:K54)+K57+K58</f>
        <v>1901834</v>
      </c>
    </row>
    <row r="48" spans="1:11" x14ac:dyDescent="0.2">
      <c r="A48" s="252" t="s">
        <v>106</v>
      </c>
      <c r="B48" s="252"/>
      <c r="C48" s="252"/>
      <c r="D48" s="252"/>
      <c r="E48" s="252"/>
      <c r="F48" s="252"/>
      <c r="G48" s="5">
        <v>40</v>
      </c>
      <c r="H48" s="32">
        <v>0</v>
      </c>
      <c r="I48" s="32">
        <v>0</v>
      </c>
      <c r="J48" s="32">
        <v>0</v>
      </c>
      <c r="K48" s="32">
        <v>0</v>
      </c>
    </row>
    <row r="49" spans="1:11" x14ac:dyDescent="0.2">
      <c r="A49" s="252" t="s">
        <v>107</v>
      </c>
      <c r="B49" s="252"/>
      <c r="C49" s="252"/>
      <c r="D49" s="252"/>
      <c r="E49" s="252"/>
      <c r="F49" s="252"/>
      <c r="G49" s="5">
        <v>41</v>
      </c>
      <c r="H49" s="32">
        <v>0</v>
      </c>
      <c r="I49" s="32">
        <v>0</v>
      </c>
      <c r="J49" s="32">
        <v>0</v>
      </c>
      <c r="K49" s="32">
        <v>0</v>
      </c>
    </row>
    <row r="50" spans="1:11" ht="24.6" customHeight="1" x14ac:dyDescent="0.2">
      <c r="A50" s="252" t="s">
        <v>224</v>
      </c>
      <c r="B50" s="252"/>
      <c r="C50" s="252"/>
      <c r="D50" s="252"/>
      <c r="E50" s="252"/>
      <c r="F50" s="252"/>
      <c r="G50" s="5">
        <v>42</v>
      </c>
      <c r="H50" s="32">
        <v>0</v>
      </c>
      <c r="I50" s="32">
        <v>0</v>
      </c>
      <c r="J50" s="32">
        <v>0</v>
      </c>
      <c r="K50" s="32">
        <v>0</v>
      </c>
    </row>
    <row r="51" spans="1:11" x14ac:dyDescent="0.2">
      <c r="A51" s="252" t="s">
        <v>108</v>
      </c>
      <c r="B51" s="252"/>
      <c r="C51" s="252"/>
      <c r="D51" s="252"/>
      <c r="E51" s="252"/>
      <c r="F51" s="252"/>
      <c r="G51" s="5">
        <v>43</v>
      </c>
      <c r="H51" s="32">
        <v>0</v>
      </c>
      <c r="I51" s="32">
        <v>0</v>
      </c>
      <c r="J51" s="32">
        <v>0</v>
      </c>
      <c r="K51" s="32">
        <v>0</v>
      </c>
    </row>
    <row r="52" spans="1:11" ht="27.6" customHeight="1" x14ac:dyDescent="0.2">
      <c r="A52" s="252" t="s">
        <v>225</v>
      </c>
      <c r="B52" s="252"/>
      <c r="C52" s="252"/>
      <c r="D52" s="252"/>
      <c r="E52" s="252"/>
      <c r="F52" s="252"/>
      <c r="G52" s="5">
        <v>44</v>
      </c>
      <c r="H52" s="32">
        <v>0</v>
      </c>
      <c r="I52" s="32">
        <v>0</v>
      </c>
      <c r="J52" s="32">
        <v>0</v>
      </c>
      <c r="K52" s="32">
        <v>0</v>
      </c>
    </row>
    <row r="53" spans="1:11" ht="25.15" customHeight="1" x14ac:dyDescent="0.2">
      <c r="A53" s="252" t="s">
        <v>109</v>
      </c>
      <c r="B53" s="252"/>
      <c r="C53" s="252"/>
      <c r="D53" s="252"/>
      <c r="E53" s="252"/>
      <c r="F53" s="252"/>
      <c r="G53" s="5">
        <v>45</v>
      </c>
      <c r="H53" s="32">
        <v>-4039484</v>
      </c>
      <c r="I53" s="32">
        <v>2423421</v>
      </c>
      <c r="J53" s="32">
        <v>4084987</v>
      </c>
      <c r="K53" s="32">
        <v>2319257</v>
      </c>
    </row>
    <row r="54" spans="1:11" ht="36" customHeight="1" x14ac:dyDescent="0.2">
      <c r="A54" s="222" t="s">
        <v>277</v>
      </c>
      <c r="B54" s="222"/>
      <c r="C54" s="222"/>
      <c r="D54" s="222"/>
      <c r="E54" s="222"/>
      <c r="F54" s="222"/>
      <c r="G54" s="5">
        <v>46</v>
      </c>
      <c r="H54" s="32">
        <v>0</v>
      </c>
      <c r="I54" s="32">
        <v>0</v>
      </c>
      <c r="J54" s="32">
        <v>0</v>
      </c>
      <c r="K54" s="32">
        <v>0</v>
      </c>
    </row>
    <row r="55" spans="1:11" ht="26.25" customHeight="1" x14ac:dyDescent="0.2">
      <c r="A55" s="222" t="s">
        <v>278</v>
      </c>
      <c r="B55" s="222"/>
      <c r="C55" s="222"/>
      <c r="D55" s="222"/>
      <c r="E55" s="222"/>
      <c r="F55" s="222"/>
      <c r="G55" s="5">
        <v>47</v>
      </c>
      <c r="H55" s="32">
        <v>0</v>
      </c>
      <c r="I55" s="32">
        <v>0</v>
      </c>
      <c r="J55" s="32">
        <v>0</v>
      </c>
      <c r="K55" s="32">
        <v>0</v>
      </c>
    </row>
    <row r="56" spans="1:11" ht="25.5" customHeight="1" x14ac:dyDescent="0.2">
      <c r="A56" s="222" t="s">
        <v>279</v>
      </c>
      <c r="B56" s="222"/>
      <c r="C56" s="222"/>
      <c r="D56" s="222"/>
      <c r="E56" s="222"/>
      <c r="F56" s="222"/>
      <c r="G56" s="5">
        <v>48</v>
      </c>
      <c r="H56" s="32">
        <v>0</v>
      </c>
      <c r="I56" s="32">
        <v>0</v>
      </c>
      <c r="J56" s="32">
        <v>0</v>
      </c>
      <c r="K56" s="32">
        <v>0</v>
      </c>
    </row>
    <row r="57" spans="1:11" ht="37.5" customHeight="1" x14ac:dyDescent="0.2">
      <c r="A57" s="222" t="s">
        <v>280</v>
      </c>
      <c r="B57" s="222"/>
      <c r="C57" s="222"/>
      <c r="D57" s="222"/>
      <c r="E57" s="222"/>
      <c r="F57" s="222"/>
      <c r="G57" s="5">
        <v>49</v>
      </c>
      <c r="H57" s="32">
        <v>0</v>
      </c>
      <c r="I57" s="32">
        <v>0</v>
      </c>
      <c r="J57" s="32">
        <v>0</v>
      </c>
      <c r="K57" s="32">
        <v>0</v>
      </c>
    </row>
    <row r="58" spans="1:11" ht="27" customHeight="1" x14ac:dyDescent="0.2">
      <c r="A58" s="222" t="s">
        <v>226</v>
      </c>
      <c r="B58" s="222"/>
      <c r="C58" s="222"/>
      <c r="D58" s="222"/>
      <c r="E58" s="222"/>
      <c r="F58" s="222"/>
      <c r="G58" s="5">
        <v>50</v>
      </c>
      <c r="H58" s="32">
        <v>793405</v>
      </c>
      <c r="I58" s="32">
        <v>-403874</v>
      </c>
      <c r="J58" s="32">
        <v>-617411</v>
      </c>
      <c r="K58" s="32">
        <v>-417423</v>
      </c>
    </row>
    <row r="59" spans="1:11" ht="23.45" customHeight="1" x14ac:dyDescent="0.2">
      <c r="A59" s="225" t="s">
        <v>274</v>
      </c>
      <c r="B59" s="225"/>
      <c r="C59" s="225"/>
      <c r="D59" s="225"/>
      <c r="E59" s="225"/>
      <c r="F59" s="225"/>
      <c r="G59" s="4">
        <v>51</v>
      </c>
      <c r="H59" s="34">
        <f>SUM(H60:H67)</f>
        <v>-10511202</v>
      </c>
      <c r="I59" s="34">
        <f>SUM(I60:I67)</f>
        <v>1179274</v>
      </c>
      <c r="J59" s="34">
        <f>SUM(J60:J67)</f>
        <v>-3251524</v>
      </c>
      <c r="K59" s="34">
        <f>SUM(K60:K67)</f>
        <v>-2279265</v>
      </c>
    </row>
    <row r="60" spans="1:11" ht="12.75" customHeight="1" x14ac:dyDescent="0.2">
      <c r="A60" s="222" t="s">
        <v>110</v>
      </c>
      <c r="B60" s="222"/>
      <c r="C60" s="222"/>
      <c r="D60" s="222"/>
      <c r="E60" s="222"/>
      <c r="F60" s="222"/>
      <c r="G60" s="5">
        <v>52</v>
      </c>
      <c r="H60" s="32">
        <v>0</v>
      </c>
      <c r="I60" s="32">
        <v>0</v>
      </c>
      <c r="J60" s="32">
        <v>0</v>
      </c>
      <c r="K60" s="32">
        <v>0</v>
      </c>
    </row>
    <row r="61" spans="1:11" ht="12.75" customHeight="1" x14ac:dyDescent="0.2">
      <c r="A61" s="222" t="s">
        <v>111</v>
      </c>
      <c r="B61" s="222"/>
      <c r="C61" s="222"/>
      <c r="D61" s="222"/>
      <c r="E61" s="222"/>
      <c r="F61" s="222"/>
      <c r="G61" s="5">
        <v>53</v>
      </c>
      <c r="H61" s="32">
        <v>0</v>
      </c>
      <c r="I61" s="32">
        <v>0</v>
      </c>
      <c r="J61" s="32">
        <v>0</v>
      </c>
      <c r="K61" s="32">
        <v>0</v>
      </c>
    </row>
    <row r="62" spans="1:11" ht="12.75" customHeight="1" x14ac:dyDescent="0.2">
      <c r="A62" s="222" t="s">
        <v>112</v>
      </c>
      <c r="B62" s="222"/>
      <c r="C62" s="222"/>
      <c r="D62" s="222"/>
      <c r="E62" s="222"/>
      <c r="F62" s="222"/>
      <c r="G62" s="5">
        <v>54</v>
      </c>
      <c r="H62" s="32">
        <v>0</v>
      </c>
      <c r="I62" s="32">
        <v>0</v>
      </c>
      <c r="J62" s="32">
        <v>0</v>
      </c>
      <c r="K62" s="32">
        <v>0</v>
      </c>
    </row>
    <row r="63" spans="1:11" ht="12.75" customHeight="1" x14ac:dyDescent="0.2">
      <c r="A63" s="222" t="s">
        <v>113</v>
      </c>
      <c r="B63" s="222"/>
      <c r="C63" s="222"/>
      <c r="D63" s="222"/>
      <c r="E63" s="222"/>
      <c r="F63" s="222"/>
      <c r="G63" s="5">
        <v>55</v>
      </c>
      <c r="H63" s="32">
        <v>0</v>
      </c>
      <c r="I63" s="32">
        <v>0</v>
      </c>
      <c r="J63" s="32">
        <v>0</v>
      </c>
      <c r="K63" s="32">
        <v>0</v>
      </c>
    </row>
    <row r="64" spans="1:11" ht="24.75" customHeight="1" x14ac:dyDescent="0.2">
      <c r="A64" s="222" t="s">
        <v>114</v>
      </c>
      <c r="B64" s="222"/>
      <c r="C64" s="222"/>
      <c r="D64" s="222"/>
      <c r="E64" s="222"/>
      <c r="F64" s="222"/>
      <c r="G64" s="5">
        <v>56</v>
      </c>
      <c r="H64" s="32">
        <v>-12809237</v>
      </c>
      <c r="I64" s="32">
        <v>1447442</v>
      </c>
      <c r="J64" s="32">
        <v>-3965273</v>
      </c>
      <c r="K64" s="32">
        <v>-2779592</v>
      </c>
    </row>
    <row r="65" spans="1:11" ht="24" customHeight="1" x14ac:dyDescent="0.2">
      <c r="A65" s="222" t="s">
        <v>108</v>
      </c>
      <c r="B65" s="222"/>
      <c r="C65" s="222"/>
      <c r="D65" s="222"/>
      <c r="E65" s="222"/>
      <c r="F65" s="222"/>
      <c r="G65" s="5">
        <v>57</v>
      </c>
      <c r="H65" s="32">
        <v>0</v>
      </c>
      <c r="I65" s="32">
        <v>0</v>
      </c>
      <c r="J65" s="32">
        <v>0</v>
      </c>
      <c r="K65" s="32">
        <v>0</v>
      </c>
    </row>
    <row r="66" spans="1:11" ht="25.15" customHeight="1" x14ac:dyDescent="0.2">
      <c r="A66" s="222" t="s">
        <v>115</v>
      </c>
      <c r="B66" s="222"/>
      <c r="C66" s="222"/>
      <c r="D66" s="222"/>
      <c r="E66" s="222"/>
      <c r="F66" s="222"/>
      <c r="G66" s="5">
        <v>58</v>
      </c>
      <c r="H66" s="32">
        <v>0</v>
      </c>
      <c r="I66" s="32">
        <v>0</v>
      </c>
      <c r="J66" s="32">
        <v>0</v>
      </c>
      <c r="K66" s="32">
        <v>0</v>
      </c>
    </row>
    <row r="67" spans="1:11" ht="24" customHeight="1" x14ac:dyDescent="0.2">
      <c r="A67" s="222" t="s">
        <v>116</v>
      </c>
      <c r="B67" s="222"/>
      <c r="C67" s="222"/>
      <c r="D67" s="222"/>
      <c r="E67" s="222"/>
      <c r="F67" s="222"/>
      <c r="G67" s="5">
        <v>59</v>
      </c>
      <c r="H67" s="32">
        <v>2298035</v>
      </c>
      <c r="I67" s="32">
        <v>-268168</v>
      </c>
      <c r="J67" s="32">
        <v>713749</v>
      </c>
      <c r="K67" s="32">
        <v>500327</v>
      </c>
    </row>
    <row r="68" spans="1:11" ht="12.75" customHeight="1" x14ac:dyDescent="0.2">
      <c r="A68" s="225" t="s">
        <v>275</v>
      </c>
      <c r="B68" s="225"/>
      <c r="C68" s="225"/>
      <c r="D68" s="225"/>
      <c r="E68" s="225"/>
      <c r="F68" s="225"/>
      <c r="G68" s="4">
        <v>60</v>
      </c>
      <c r="H68" s="34">
        <f>H45+H46</f>
        <v>-7209957</v>
      </c>
      <c r="I68" s="34">
        <f>I45+I46</f>
        <v>6295825</v>
      </c>
      <c r="J68" s="34">
        <f>J45+J46</f>
        <v>6253990</v>
      </c>
      <c r="K68" s="34">
        <f>K45+K46</f>
        <v>2398944</v>
      </c>
    </row>
    <row r="69" spans="1:11" ht="12.75" customHeight="1" x14ac:dyDescent="0.2">
      <c r="A69" s="227" t="s">
        <v>117</v>
      </c>
      <c r="B69" s="227"/>
      <c r="C69" s="227"/>
      <c r="D69" s="227"/>
      <c r="E69" s="227"/>
      <c r="F69" s="227"/>
      <c r="G69" s="5">
        <v>61</v>
      </c>
      <c r="H69" s="32">
        <v>0</v>
      </c>
      <c r="I69" s="32">
        <v>0</v>
      </c>
      <c r="J69" s="32">
        <v>0</v>
      </c>
      <c r="K69" s="32">
        <v>0</v>
      </c>
    </row>
    <row r="70" spans="1:11" x14ac:dyDescent="0.2">
      <c r="A70" s="254" t="s">
        <v>118</v>
      </c>
      <c r="B70" s="254"/>
      <c r="C70" s="254"/>
      <c r="D70" s="254"/>
      <c r="E70" s="254"/>
      <c r="F70" s="254"/>
      <c r="G70" s="5">
        <v>62</v>
      </c>
      <c r="H70" s="32">
        <v>-7209957</v>
      </c>
      <c r="I70" s="32">
        <v>6295825</v>
      </c>
      <c r="J70" s="32">
        <v>6253990</v>
      </c>
      <c r="K70" s="32">
        <v>2398944</v>
      </c>
    </row>
  </sheetData>
  <sheetProtection algorithmName="SHA-512" hashValue="kMCP2kcyp+aCkjTGbeqLUCE8hJBxAb4umSJvn2Jr6G6gUiZxfbK4hkibCTNjw/7E97dCyrRdcTX9RAizCLZ5Fw==" saltValue="YM5Y54R8RyDxBFLgGXp01Q==" spinCount="100000" sheet="1" objects="1" scenarios="1"/>
  <mergeCells count="72">
    <mergeCell ref="J5:K5"/>
    <mergeCell ref="A5:F6"/>
    <mergeCell ref="G5:G6"/>
    <mergeCell ref="A44:K44"/>
    <mergeCell ref="A3:K3"/>
    <mergeCell ref="A4:K4"/>
    <mergeCell ref="A43:F43"/>
    <mergeCell ref="A8:F8"/>
    <mergeCell ref="A9:F9"/>
    <mergeCell ref="A10:F10"/>
    <mergeCell ref="A11:F11"/>
    <mergeCell ref="A12:F12"/>
    <mergeCell ref="A13:F13"/>
    <mergeCell ref="H5:I5"/>
    <mergeCell ref="A22:F22"/>
    <mergeCell ref="A31:F31"/>
    <mergeCell ref="A46:F46"/>
    <mergeCell ref="A47:F47"/>
    <mergeCell ref="A27:F27"/>
    <mergeCell ref="A28:F28"/>
    <mergeCell ref="A29:F29"/>
    <mergeCell ref="A30:F30"/>
    <mergeCell ref="A42:F42"/>
    <mergeCell ref="A41:F41"/>
    <mergeCell ref="A70:F70"/>
    <mergeCell ref="A37:F37"/>
    <mergeCell ref="A38:F38"/>
    <mergeCell ref="A39:F39"/>
    <mergeCell ref="A69:F69"/>
    <mergeCell ref="A64:F64"/>
    <mergeCell ref="A65:F65"/>
    <mergeCell ref="A66:F66"/>
    <mergeCell ref="A67:F67"/>
    <mergeCell ref="A68:F68"/>
    <mergeCell ref="A56:F56"/>
    <mergeCell ref="A63:F63"/>
    <mergeCell ref="A48:F48"/>
    <mergeCell ref="A49:F49"/>
    <mergeCell ref="A50:F50"/>
    <mergeCell ref="A45:F45"/>
    <mergeCell ref="A20:F20"/>
    <mergeCell ref="A21:F21"/>
    <mergeCell ref="A35:F35"/>
    <mergeCell ref="A36:F36"/>
    <mergeCell ref="A14:F14"/>
    <mergeCell ref="A15:F15"/>
    <mergeCell ref="A16:F16"/>
    <mergeCell ref="A17:F17"/>
    <mergeCell ref="A18:F18"/>
    <mergeCell ref="A32:F32"/>
    <mergeCell ref="A24:F24"/>
    <mergeCell ref="A26:F26"/>
    <mergeCell ref="A33:F33"/>
    <mergeCell ref="A23:F23"/>
    <mergeCell ref="A34:F34"/>
    <mergeCell ref="A25:F25"/>
    <mergeCell ref="A7:F7"/>
    <mergeCell ref="A2:H2"/>
    <mergeCell ref="A1:H1"/>
    <mergeCell ref="A62:F62"/>
    <mergeCell ref="A51:F51"/>
    <mergeCell ref="A52:F52"/>
    <mergeCell ref="A53:F53"/>
    <mergeCell ref="A54:F54"/>
    <mergeCell ref="A55:F55"/>
    <mergeCell ref="A57:F57"/>
    <mergeCell ref="A58:F58"/>
    <mergeCell ref="A59:F59"/>
    <mergeCell ref="A60:F60"/>
    <mergeCell ref="A61:F61"/>
    <mergeCell ref="A40:F40"/>
    <mergeCell ref="A19:F19"/>
  </mergeCells>
  <dataValidations count="8">
    <dataValidation type="whole" operator="greaterThanOrEqual" allowBlank="1" showInputMessage="1" showErrorMessage="1" errorTitle="Pogrešan unos" error="Mogu se unijeti samo cjelobrojne pozitivne vrijednosti." sqref="JC65383:JD65417 SY65383:SZ65417 ACU65383:ACV65417 AMQ65383:AMR65417 AWM65383:AWN65417 BGI65383:BGJ65417 BQE65383:BQF65417 CAA65383:CAB65417 CJW65383:CJX65417 CTS65383:CTT65417 DDO65383:DDP65417 DNK65383:DNL65417 DXG65383:DXH65417 EHC65383:EHD65417 EQY65383:EQZ65417 FAU65383:FAV65417 FKQ65383:FKR65417 FUM65383:FUN65417 GEI65383:GEJ65417 GOE65383:GOF65417 GYA65383:GYB65417 HHW65383:HHX65417 HRS65383:HRT65417 IBO65383:IBP65417 ILK65383:ILL65417 IVG65383:IVH65417 JFC65383:JFD65417 JOY65383:JOZ65417 JYU65383:JYV65417 KIQ65383:KIR65417 KSM65383:KSN65417 LCI65383:LCJ65417 LME65383:LMF65417 LWA65383:LWB65417 MFW65383:MFX65417 MPS65383:MPT65417 MZO65383:MZP65417 NJK65383:NJL65417 NTG65383:NTH65417 ODC65383:ODD65417 OMY65383:OMZ65417 OWU65383:OWV65417 PGQ65383:PGR65417 PQM65383:PQN65417 QAI65383:QAJ65417 QKE65383:QKF65417 QUA65383:QUB65417 RDW65383:RDX65417 RNS65383:RNT65417 RXO65383:RXP65417 SHK65383:SHL65417 SRG65383:SRH65417 TBC65383:TBD65417 TKY65383:TKZ65417 TUU65383:TUV65417 UEQ65383:UER65417 UOM65383:UON65417 UYI65383:UYJ65417 VIE65383:VIF65417 VSA65383:VSB65417 WBW65383:WBX65417 WLS65383:WLT65417 WVO65383:WVP65417 JC130919:JD130953 SY130919:SZ130953 ACU130919:ACV130953 AMQ130919:AMR130953 AWM130919:AWN130953 BGI130919:BGJ130953 BQE130919:BQF130953 CAA130919:CAB130953 CJW130919:CJX130953 CTS130919:CTT130953 DDO130919:DDP130953 DNK130919:DNL130953 DXG130919:DXH130953 EHC130919:EHD130953 EQY130919:EQZ130953 FAU130919:FAV130953 FKQ130919:FKR130953 FUM130919:FUN130953 GEI130919:GEJ130953 GOE130919:GOF130953 GYA130919:GYB130953 HHW130919:HHX130953 HRS130919:HRT130953 IBO130919:IBP130953 ILK130919:ILL130953 IVG130919:IVH130953 JFC130919:JFD130953 JOY130919:JOZ130953 JYU130919:JYV130953 KIQ130919:KIR130953 KSM130919:KSN130953 LCI130919:LCJ130953 LME130919:LMF130953 LWA130919:LWB130953 MFW130919:MFX130953 MPS130919:MPT130953 MZO130919:MZP130953 NJK130919:NJL130953 NTG130919:NTH130953 ODC130919:ODD130953 OMY130919:OMZ130953 OWU130919:OWV130953 PGQ130919:PGR130953 PQM130919:PQN130953 QAI130919:QAJ130953 QKE130919:QKF130953 QUA130919:QUB130953 RDW130919:RDX130953 RNS130919:RNT130953 RXO130919:RXP130953 SHK130919:SHL130953 SRG130919:SRH130953 TBC130919:TBD130953 TKY130919:TKZ130953 TUU130919:TUV130953 UEQ130919:UER130953 UOM130919:UON130953 UYI130919:UYJ130953 VIE130919:VIF130953 VSA130919:VSB130953 WBW130919:WBX130953 WLS130919:WLT130953 WVO130919:WVP130953 JC196455:JD196489 SY196455:SZ196489 ACU196455:ACV196489 AMQ196455:AMR196489 AWM196455:AWN196489 BGI196455:BGJ196489 BQE196455:BQF196489 CAA196455:CAB196489 CJW196455:CJX196489 CTS196455:CTT196489 DDO196455:DDP196489 DNK196455:DNL196489 DXG196455:DXH196489 EHC196455:EHD196489 EQY196455:EQZ196489 FAU196455:FAV196489 FKQ196455:FKR196489 FUM196455:FUN196489 GEI196455:GEJ196489 GOE196455:GOF196489 GYA196455:GYB196489 HHW196455:HHX196489 HRS196455:HRT196489 IBO196455:IBP196489 ILK196455:ILL196489 IVG196455:IVH196489 JFC196455:JFD196489 JOY196455:JOZ196489 JYU196455:JYV196489 KIQ196455:KIR196489 KSM196455:KSN196489 LCI196455:LCJ196489 LME196455:LMF196489 LWA196455:LWB196489 MFW196455:MFX196489 MPS196455:MPT196489 MZO196455:MZP196489 NJK196455:NJL196489 NTG196455:NTH196489 ODC196455:ODD196489 OMY196455:OMZ196489 OWU196455:OWV196489 PGQ196455:PGR196489 PQM196455:PQN196489 QAI196455:QAJ196489 QKE196455:QKF196489 QUA196455:QUB196489 RDW196455:RDX196489 RNS196455:RNT196489 RXO196455:RXP196489 SHK196455:SHL196489 SRG196455:SRH196489 TBC196455:TBD196489 TKY196455:TKZ196489 TUU196455:TUV196489 UEQ196455:UER196489 UOM196455:UON196489 UYI196455:UYJ196489 VIE196455:VIF196489 VSA196455:VSB196489 WBW196455:WBX196489 WLS196455:WLT196489 WVO196455:WVP196489 JC261991:JD262025 SY261991:SZ262025 ACU261991:ACV262025 AMQ261991:AMR262025 AWM261991:AWN262025 BGI261991:BGJ262025 BQE261991:BQF262025 CAA261991:CAB262025 CJW261991:CJX262025 CTS261991:CTT262025 DDO261991:DDP262025 DNK261991:DNL262025 DXG261991:DXH262025 EHC261991:EHD262025 EQY261991:EQZ262025 FAU261991:FAV262025 FKQ261991:FKR262025 FUM261991:FUN262025 GEI261991:GEJ262025 GOE261991:GOF262025 GYA261991:GYB262025 HHW261991:HHX262025 HRS261991:HRT262025 IBO261991:IBP262025 ILK261991:ILL262025 IVG261991:IVH262025 JFC261991:JFD262025 JOY261991:JOZ262025 JYU261991:JYV262025 KIQ261991:KIR262025 KSM261991:KSN262025 LCI261991:LCJ262025 LME261991:LMF262025 LWA261991:LWB262025 MFW261991:MFX262025 MPS261991:MPT262025 MZO261991:MZP262025 NJK261991:NJL262025 NTG261991:NTH262025 ODC261991:ODD262025 OMY261991:OMZ262025 OWU261991:OWV262025 PGQ261991:PGR262025 PQM261991:PQN262025 QAI261991:QAJ262025 QKE261991:QKF262025 QUA261991:QUB262025 RDW261991:RDX262025 RNS261991:RNT262025 RXO261991:RXP262025 SHK261991:SHL262025 SRG261991:SRH262025 TBC261991:TBD262025 TKY261991:TKZ262025 TUU261991:TUV262025 UEQ261991:UER262025 UOM261991:UON262025 UYI261991:UYJ262025 VIE261991:VIF262025 VSA261991:VSB262025 WBW261991:WBX262025 WLS261991:WLT262025 WVO261991:WVP262025 JC327527:JD327561 SY327527:SZ327561 ACU327527:ACV327561 AMQ327527:AMR327561 AWM327527:AWN327561 BGI327527:BGJ327561 BQE327527:BQF327561 CAA327527:CAB327561 CJW327527:CJX327561 CTS327527:CTT327561 DDO327527:DDP327561 DNK327527:DNL327561 DXG327527:DXH327561 EHC327527:EHD327561 EQY327527:EQZ327561 FAU327527:FAV327561 FKQ327527:FKR327561 FUM327527:FUN327561 GEI327527:GEJ327561 GOE327527:GOF327561 GYA327527:GYB327561 HHW327527:HHX327561 HRS327527:HRT327561 IBO327527:IBP327561 ILK327527:ILL327561 IVG327527:IVH327561 JFC327527:JFD327561 JOY327527:JOZ327561 JYU327527:JYV327561 KIQ327527:KIR327561 KSM327527:KSN327561 LCI327527:LCJ327561 LME327527:LMF327561 LWA327527:LWB327561 MFW327527:MFX327561 MPS327527:MPT327561 MZO327527:MZP327561 NJK327527:NJL327561 NTG327527:NTH327561 ODC327527:ODD327561 OMY327527:OMZ327561 OWU327527:OWV327561 PGQ327527:PGR327561 PQM327527:PQN327561 QAI327527:QAJ327561 QKE327527:QKF327561 QUA327527:QUB327561 RDW327527:RDX327561 RNS327527:RNT327561 RXO327527:RXP327561 SHK327527:SHL327561 SRG327527:SRH327561 TBC327527:TBD327561 TKY327527:TKZ327561 TUU327527:TUV327561 UEQ327527:UER327561 UOM327527:UON327561 UYI327527:UYJ327561 VIE327527:VIF327561 VSA327527:VSB327561 WBW327527:WBX327561 WLS327527:WLT327561 WVO327527:WVP327561 JC393063:JD393097 SY393063:SZ393097 ACU393063:ACV393097 AMQ393063:AMR393097 AWM393063:AWN393097 BGI393063:BGJ393097 BQE393063:BQF393097 CAA393063:CAB393097 CJW393063:CJX393097 CTS393063:CTT393097 DDO393063:DDP393097 DNK393063:DNL393097 DXG393063:DXH393097 EHC393063:EHD393097 EQY393063:EQZ393097 FAU393063:FAV393097 FKQ393063:FKR393097 FUM393063:FUN393097 GEI393063:GEJ393097 GOE393063:GOF393097 GYA393063:GYB393097 HHW393063:HHX393097 HRS393063:HRT393097 IBO393063:IBP393097 ILK393063:ILL393097 IVG393063:IVH393097 JFC393063:JFD393097 JOY393063:JOZ393097 JYU393063:JYV393097 KIQ393063:KIR393097 KSM393063:KSN393097 LCI393063:LCJ393097 LME393063:LMF393097 LWA393063:LWB393097 MFW393063:MFX393097 MPS393063:MPT393097 MZO393063:MZP393097 NJK393063:NJL393097 NTG393063:NTH393097 ODC393063:ODD393097 OMY393063:OMZ393097 OWU393063:OWV393097 PGQ393063:PGR393097 PQM393063:PQN393097 QAI393063:QAJ393097 QKE393063:QKF393097 QUA393063:QUB393097 RDW393063:RDX393097 RNS393063:RNT393097 RXO393063:RXP393097 SHK393063:SHL393097 SRG393063:SRH393097 TBC393063:TBD393097 TKY393063:TKZ393097 TUU393063:TUV393097 UEQ393063:UER393097 UOM393063:UON393097 UYI393063:UYJ393097 VIE393063:VIF393097 VSA393063:VSB393097 WBW393063:WBX393097 WLS393063:WLT393097 WVO393063:WVP393097 JC458599:JD458633 SY458599:SZ458633 ACU458599:ACV458633 AMQ458599:AMR458633 AWM458599:AWN458633 BGI458599:BGJ458633 BQE458599:BQF458633 CAA458599:CAB458633 CJW458599:CJX458633 CTS458599:CTT458633 DDO458599:DDP458633 DNK458599:DNL458633 DXG458599:DXH458633 EHC458599:EHD458633 EQY458599:EQZ458633 FAU458599:FAV458633 FKQ458599:FKR458633 FUM458599:FUN458633 GEI458599:GEJ458633 GOE458599:GOF458633 GYA458599:GYB458633 HHW458599:HHX458633 HRS458599:HRT458633 IBO458599:IBP458633 ILK458599:ILL458633 IVG458599:IVH458633 JFC458599:JFD458633 JOY458599:JOZ458633 JYU458599:JYV458633 KIQ458599:KIR458633 KSM458599:KSN458633 LCI458599:LCJ458633 LME458599:LMF458633 LWA458599:LWB458633 MFW458599:MFX458633 MPS458599:MPT458633 MZO458599:MZP458633 NJK458599:NJL458633 NTG458599:NTH458633 ODC458599:ODD458633 OMY458599:OMZ458633 OWU458599:OWV458633 PGQ458599:PGR458633 PQM458599:PQN458633 QAI458599:QAJ458633 QKE458599:QKF458633 QUA458599:QUB458633 RDW458599:RDX458633 RNS458599:RNT458633 RXO458599:RXP458633 SHK458599:SHL458633 SRG458599:SRH458633 TBC458599:TBD458633 TKY458599:TKZ458633 TUU458599:TUV458633 UEQ458599:UER458633 UOM458599:UON458633 UYI458599:UYJ458633 VIE458599:VIF458633 VSA458599:VSB458633 WBW458599:WBX458633 WLS458599:WLT458633 WVO458599:WVP458633 JC524135:JD524169 SY524135:SZ524169 ACU524135:ACV524169 AMQ524135:AMR524169 AWM524135:AWN524169 BGI524135:BGJ524169 BQE524135:BQF524169 CAA524135:CAB524169 CJW524135:CJX524169 CTS524135:CTT524169 DDO524135:DDP524169 DNK524135:DNL524169 DXG524135:DXH524169 EHC524135:EHD524169 EQY524135:EQZ524169 FAU524135:FAV524169 FKQ524135:FKR524169 FUM524135:FUN524169 GEI524135:GEJ524169 GOE524135:GOF524169 GYA524135:GYB524169 HHW524135:HHX524169 HRS524135:HRT524169 IBO524135:IBP524169 ILK524135:ILL524169 IVG524135:IVH524169 JFC524135:JFD524169 JOY524135:JOZ524169 JYU524135:JYV524169 KIQ524135:KIR524169 KSM524135:KSN524169 LCI524135:LCJ524169 LME524135:LMF524169 LWA524135:LWB524169 MFW524135:MFX524169 MPS524135:MPT524169 MZO524135:MZP524169 NJK524135:NJL524169 NTG524135:NTH524169 ODC524135:ODD524169 OMY524135:OMZ524169 OWU524135:OWV524169 PGQ524135:PGR524169 PQM524135:PQN524169 QAI524135:QAJ524169 QKE524135:QKF524169 QUA524135:QUB524169 RDW524135:RDX524169 RNS524135:RNT524169 RXO524135:RXP524169 SHK524135:SHL524169 SRG524135:SRH524169 TBC524135:TBD524169 TKY524135:TKZ524169 TUU524135:TUV524169 UEQ524135:UER524169 UOM524135:UON524169 UYI524135:UYJ524169 VIE524135:VIF524169 VSA524135:VSB524169 WBW524135:WBX524169 WLS524135:WLT524169 WVO524135:WVP524169 JC589671:JD589705 SY589671:SZ589705 ACU589671:ACV589705 AMQ589671:AMR589705 AWM589671:AWN589705 BGI589671:BGJ589705 BQE589671:BQF589705 CAA589671:CAB589705 CJW589671:CJX589705 CTS589671:CTT589705 DDO589671:DDP589705 DNK589671:DNL589705 DXG589671:DXH589705 EHC589671:EHD589705 EQY589671:EQZ589705 FAU589671:FAV589705 FKQ589671:FKR589705 FUM589671:FUN589705 GEI589671:GEJ589705 GOE589671:GOF589705 GYA589671:GYB589705 HHW589671:HHX589705 HRS589671:HRT589705 IBO589671:IBP589705 ILK589671:ILL589705 IVG589671:IVH589705 JFC589671:JFD589705 JOY589671:JOZ589705 JYU589671:JYV589705 KIQ589671:KIR589705 KSM589671:KSN589705 LCI589671:LCJ589705 LME589671:LMF589705 LWA589671:LWB589705 MFW589671:MFX589705 MPS589671:MPT589705 MZO589671:MZP589705 NJK589671:NJL589705 NTG589671:NTH589705 ODC589671:ODD589705 OMY589671:OMZ589705 OWU589671:OWV589705 PGQ589671:PGR589705 PQM589671:PQN589705 QAI589671:QAJ589705 QKE589671:QKF589705 QUA589671:QUB589705 RDW589671:RDX589705 RNS589671:RNT589705 RXO589671:RXP589705 SHK589671:SHL589705 SRG589671:SRH589705 TBC589671:TBD589705 TKY589671:TKZ589705 TUU589671:TUV589705 UEQ589671:UER589705 UOM589671:UON589705 UYI589671:UYJ589705 VIE589671:VIF589705 VSA589671:VSB589705 WBW589671:WBX589705 WLS589671:WLT589705 WVO589671:WVP589705 JC655207:JD655241 SY655207:SZ655241 ACU655207:ACV655241 AMQ655207:AMR655241 AWM655207:AWN655241 BGI655207:BGJ655241 BQE655207:BQF655241 CAA655207:CAB655241 CJW655207:CJX655241 CTS655207:CTT655241 DDO655207:DDP655241 DNK655207:DNL655241 DXG655207:DXH655241 EHC655207:EHD655241 EQY655207:EQZ655241 FAU655207:FAV655241 FKQ655207:FKR655241 FUM655207:FUN655241 GEI655207:GEJ655241 GOE655207:GOF655241 GYA655207:GYB655241 HHW655207:HHX655241 HRS655207:HRT655241 IBO655207:IBP655241 ILK655207:ILL655241 IVG655207:IVH655241 JFC655207:JFD655241 JOY655207:JOZ655241 JYU655207:JYV655241 KIQ655207:KIR655241 KSM655207:KSN655241 LCI655207:LCJ655241 LME655207:LMF655241 LWA655207:LWB655241 MFW655207:MFX655241 MPS655207:MPT655241 MZO655207:MZP655241 NJK655207:NJL655241 NTG655207:NTH655241 ODC655207:ODD655241 OMY655207:OMZ655241 OWU655207:OWV655241 PGQ655207:PGR655241 PQM655207:PQN655241 QAI655207:QAJ655241 QKE655207:QKF655241 QUA655207:QUB655241 RDW655207:RDX655241 RNS655207:RNT655241 RXO655207:RXP655241 SHK655207:SHL655241 SRG655207:SRH655241 TBC655207:TBD655241 TKY655207:TKZ655241 TUU655207:TUV655241 UEQ655207:UER655241 UOM655207:UON655241 UYI655207:UYJ655241 VIE655207:VIF655241 VSA655207:VSB655241 WBW655207:WBX655241 WLS655207:WLT655241 WVO655207:WVP655241 JC720743:JD720777 SY720743:SZ720777 ACU720743:ACV720777 AMQ720743:AMR720777 AWM720743:AWN720777 BGI720743:BGJ720777 BQE720743:BQF720777 CAA720743:CAB720777 CJW720743:CJX720777 CTS720743:CTT720777 DDO720743:DDP720777 DNK720743:DNL720777 DXG720743:DXH720777 EHC720743:EHD720777 EQY720743:EQZ720777 FAU720743:FAV720777 FKQ720743:FKR720777 FUM720743:FUN720777 GEI720743:GEJ720777 GOE720743:GOF720777 GYA720743:GYB720777 HHW720743:HHX720777 HRS720743:HRT720777 IBO720743:IBP720777 ILK720743:ILL720777 IVG720743:IVH720777 JFC720743:JFD720777 JOY720743:JOZ720777 JYU720743:JYV720777 KIQ720743:KIR720777 KSM720743:KSN720777 LCI720743:LCJ720777 LME720743:LMF720777 LWA720743:LWB720777 MFW720743:MFX720777 MPS720743:MPT720777 MZO720743:MZP720777 NJK720743:NJL720777 NTG720743:NTH720777 ODC720743:ODD720777 OMY720743:OMZ720777 OWU720743:OWV720777 PGQ720743:PGR720777 PQM720743:PQN720777 QAI720743:QAJ720777 QKE720743:QKF720777 QUA720743:QUB720777 RDW720743:RDX720777 RNS720743:RNT720777 RXO720743:RXP720777 SHK720743:SHL720777 SRG720743:SRH720777 TBC720743:TBD720777 TKY720743:TKZ720777 TUU720743:TUV720777 UEQ720743:UER720777 UOM720743:UON720777 UYI720743:UYJ720777 VIE720743:VIF720777 VSA720743:VSB720777 WBW720743:WBX720777 WLS720743:WLT720777 WVO720743:WVP720777 JC786279:JD786313 SY786279:SZ786313 ACU786279:ACV786313 AMQ786279:AMR786313 AWM786279:AWN786313 BGI786279:BGJ786313 BQE786279:BQF786313 CAA786279:CAB786313 CJW786279:CJX786313 CTS786279:CTT786313 DDO786279:DDP786313 DNK786279:DNL786313 DXG786279:DXH786313 EHC786279:EHD786313 EQY786279:EQZ786313 FAU786279:FAV786313 FKQ786279:FKR786313 FUM786279:FUN786313 GEI786279:GEJ786313 GOE786279:GOF786313 GYA786279:GYB786313 HHW786279:HHX786313 HRS786279:HRT786313 IBO786279:IBP786313 ILK786279:ILL786313 IVG786279:IVH786313 JFC786279:JFD786313 JOY786279:JOZ786313 JYU786279:JYV786313 KIQ786279:KIR786313 KSM786279:KSN786313 LCI786279:LCJ786313 LME786279:LMF786313 LWA786279:LWB786313 MFW786279:MFX786313 MPS786279:MPT786313 MZO786279:MZP786313 NJK786279:NJL786313 NTG786279:NTH786313 ODC786279:ODD786313 OMY786279:OMZ786313 OWU786279:OWV786313 PGQ786279:PGR786313 PQM786279:PQN786313 QAI786279:QAJ786313 QKE786279:QKF786313 QUA786279:QUB786313 RDW786279:RDX786313 RNS786279:RNT786313 RXO786279:RXP786313 SHK786279:SHL786313 SRG786279:SRH786313 TBC786279:TBD786313 TKY786279:TKZ786313 TUU786279:TUV786313 UEQ786279:UER786313 UOM786279:UON786313 UYI786279:UYJ786313 VIE786279:VIF786313 VSA786279:VSB786313 WBW786279:WBX786313 WLS786279:WLT786313 WVO786279:WVP786313 JC851815:JD851849 SY851815:SZ851849 ACU851815:ACV851849 AMQ851815:AMR851849 AWM851815:AWN851849 BGI851815:BGJ851849 BQE851815:BQF851849 CAA851815:CAB851849 CJW851815:CJX851849 CTS851815:CTT851849 DDO851815:DDP851849 DNK851815:DNL851849 DXG851815:DXH851849 EHC851815:EHD851849 EQY851815:EQZ851849 FAU851815:FAV851849 FKQ851815:FKR851849 FUM851815:FUN851849 GEI851815:GEJ851849 GOE851815:GOF851849 GYA851815:GYB851849 HHW851815:HHX851849 HRS851815:HRT851849 IBO851815:IBP851849 ILK851815:ILL851849 IVG851815:IVH851849 JFC851815:JFD851849 JOY851815:JOZ851849 JYU851815:JYV851849 KIQ851815:KIR851849 KSM851815:KSN851849 LCI851815:LCJ851849 LME851815:LMF851849 LWA851815:LWB851849 MFW851815:MFX851849 MPS851815:MPT851849 MZO851815:MZP851849 NJK851815:NJL851849 NTG851815:NTH851849 ODC851815:ODD851849 OMY851815:OMZ851849 OWU851815:OWV851849 PGQ851815:PGR851849 PQM851815:PQN851849 QAI851815:QAJ851849 QKE851815:QKF851849 QUA851815:QUB851849 RDW851815:RDX851849 RNS851815:RNT851849 RXO851815:RXP851849 SHK851815:SHL851849 SRG851815:SRH851849 TBC851815:TBD851849 TKY851815:TKZ851849 TUU851815:TUV851849 UEQ851815:UER851849 UOM851815:UON851849 UYI851815:UYJ851849 VIE851815:VIF851849 VSA851815:VSB851849 WBW851815:WBX851849 WLS851815:WLT851849 WVO851815:WVP851849 JC917351:JD917385 SY917351:SZ917385 ACU917351:ACV917385 AMQ917351:AMR917385 AWM917351:AWN917385 BGI917351:BGJ917385 BQE917351:BQF917385 CAA917351:CAB917385 CJW917351:CJX917385 CTS917351:CTT917385 DDO917351:DDP917385 DNK917351:DNL917385 DXG917351:DXH917385 EHC917351:EHD917385 EQY917351:EQZ917385 FAU917351:FAV917385 FKQ917351:FKR917385 FUM917351:FUN917385 GEI917351:GEJ917385 GOE917351:GOF917385 GYA917351:GYB917385 HHW917351:HHX917385 HRS917351:HRT917385 IBO917351:IBP917385 ILK917351:ILL917385 IVG917351:IVH917385 JFC917351:JFD917385 JOY917351:JOZ917385 JYU917351:JYV917385 KIQ917351:KIR917385 KSM917351:KSN917385 LCI917351:LCJ917385 LME917351:LMF917385 LWA917351:LWB917385 MFW917351:MFX917385 MPS917351:MPT917385 MZO917351:MZP917385 NJK917351:NJL917385 NTG917351:NTH917385 ODC917351:ODD917385 OMY917351:OMZ917385 OWU917351:OWV917385 PGQ917351:PGR917385 PQM917351:PQN917385 QAI917351:QAJ917385 QKE917351:QKF917385 QUA917351:QUB917385 RDW917351:RDX917385 RNS917351:RNT917385 RXO917351:RXP917385 SHK917351:SHL917385 SRG917351:SRH917385 TBC917351:TBD917385 TKY917351:TKZ917385 TUU917351:TUV917385 UEQ917351:UER917385 UOM917351:UON917385 UYI917351:UYJ917385 VIE917351:VIF917385 VSA917351:VSB917385 WBW917351:WBX917385 WLS917351:WLT917385 WVO917351:WVP917385 JC982887:JD982921 SY982887:SZ982921 ACU982887:ACV982921 AMQ982887:AMR982921 AWM982887:AWN982921 BGI982887:BGJ982921 BQE982887:BQF982921 CAA982887:CAB982921 CJW982887:CJX982921 CTS982887:CTT982921 DDO982887:DDP982921 DNK982887:DNL982921 DXG982887:DXH982921 EHC982887:EHD982921 EQY982887:EQZ982921 FAU982887:FAV982921 FKQ982887:FKR982921 FUM982887:FUN982921 GEI982887:GEJ982921 GOE982887:GOF982921 GYA982887:GYB982921 HHW982887:HHX982921 HRS982887:HRT982921 IBO982887:IBP982921 ILK982887:ILL982921 IVG982887:IVH982921 JFC982887:JFD982921 JOY982887:JOZ982921 JYU982887:JYV982921 KIQ982887:KIR982921 KSM982887:KSN982921 LCI982887:LCJ982921 LME982887:LMF982921 LWA982887:LWB982921 MFW982887:MFX982921 MPS982887:MPT982921 MZO982887:MZP982921 NJK982887:NJL982921 NTG982887:NTH982921 ODC982887:ODD982921 OMY982887:OMZ982921 OWU982887:OWV982921 PGQ982887:PGR982921 PQM982887:PQN982921 QAI982887:QAJ982921 QKE982887:QKF982921 QUA982887:QUB982921 RDW982887:RDX982921 RNS982887:RNT982921 RXO982887:RXP982921 SHK982887:SHL982921 SRG982887:SRH982921 TBC982887:TBD982921 TKY982887:TKZ982921 TUU982887:TUV982921 UEQ982887:UER982921 UOM982887:UON982921 UYI982887:UYJ982921 VIE982887:VIF982921 VSA982887:VSB982921 WBW982887:WBX982921 WLS982887:WLT982921 WVO982887:WVP982921 JC65419:JD65421 SY65419:SZ65421 ACU65419:ACV65421 AMQ65419:AMR65421 AWM65419:AWN65421 BGI65419:BGJ65421 BQE65419:BQF65421 CAA65419:CAB65421 CJW65419:CJX65421 CTS65419:CTT65421 DDO65419:DDP65421 DNK65419:DNL65421 DXG65419:DXH65421 EHC65419:EHD65421 EQY65419:EQZ65421 FAU65419:FAV65421 FKQ65419:FKR65421 FUM65419:FUN65421 GEI65419:GEJ65421 GOE65419:GOF65421 GYA65419:GYB65421 HHW65419:HHX65421 HRS65419:HRT65421 IBO65419:IBP65421 ILK65419:ILL65421 IVG65419:IVH65421 JFC65419:JFD65421 JOY65419:JOZ65421 JYU65419:JYV65421 KIQ65419:KIR65421 KSM65419:KSN65421 LCI65419:LCJ65421 LME65419:LMF65421 LWA65419:LWB65421 MFW65419:MFX65421 MPS65419:MPT65421 MZO65419:MZP65421 NJK65419:NJL65421 NTG65419:NTH65421 ODC65419:ODD65421 OMY65419:OMZ65421 OWU65419:OWV65421 PGQ65419:PGR65421 PQM65419:PQN65421 QAI65419:QAJ65421 QKE65419:QKF65421 QUA65419:QUB65421 RDW65419:RDX65421 RNS65419:RNT65421 RXO65419:RXP65421 SHK65419:SHL65421 SRG65419:SRH65421 TBC65419:TBD65421 TKY65419:TKZ65421 TUU65419:TUV65421 UEQ65419:UER65421 UOM65419:UON65421 UYI65419:UYJ65421 VIE65419:VIF65421 VSA65419:VSB65421 WBW65419:WBX65421 WLS65419:WLT65421 WVO65419:WVP65421 JC130955:JD130957 SY130955:SZ130957 ACU130955:ACV130957 AMQ130955:AMR130957 AWM130955:AWN130957 BGI130955:BGJ130957 BQE130955:BQF130957 CAA130955:CAB130957 CJW130955:CJX130957 CTS130955:CTT130957 DDO130955:DDP130957 DNK130955:DNL130957 DXG130955:DXH130957 EHC130955:EHD130957 EQY130955:EQZ130957 FAU130955:FAV130957 FKQ130955:FKR130957 FUM130955:FUN130957 GEI130955:GEJ130957 GOE130955:GOF130957 GYA130955:GYB130957 HHW130955:HHX130957 HRS130955:HRT130957 IBO130955:IBP130957 ILK130955:ILL130957 IVG130955:IVH130957 JFC130955:JFD130957 JOY130955:JOZ130957 JYU130955:JYV130957 KIQ130955:KIR130957 KSM130955:KSN130957 LCI130955:LCJ130957 LME130955:LMF130957 LWA130955:LWB130957 MFW130955:MFX130957 MPS130955:MPT130957 MZO130955:MZP130957 NJK130955:NJL130957 NTG130955:NTH130957 ODC130955:ODD130957 OMY130955:OMZ130957 OWU130955:OWV130957 PGQ130955:PGR130957 PQM130955:PQN130957 QAI130955:QAJ130957 QKE130955:QKF130957 QUA130955:QUB130957 RDW130955:RDX130957 RNS130955:RNT130957 RXO130955:RXP130957 SHK130955:SHL130957 SRG130955:SRH130957 TBC130955:TBD130957 TKY130955:TKZ130957 TUU130955:TUV130957 UEQ130955:UER130957 UOM130955:UON130957 UYI130955:UYJ130957 VIE130955:VIF130957 VSA130955:VSB130957 WBW130955:WBX130957 WLS130955:WLT130957 WVO130955:WVP130957 JC196491:JD196493 SY196491:SZ196493 ACU196491:ACV196493 AMQ196491:AMR196493 AWM196491:AWN196493 BGI196491:BGJ196493 BQE196491:BQF196493 CAA196491:CAB196493 CJW196491:CJX196493 CTS196491:CTT196493 DDO196491:DDP196493 DNK196491:DNL196493 DXG196491:DXH196493 EHC196491:EHD196493 EQY196491:EQZ196493 FAU196491:FAV196493 FKQ196491:FKR196493 FUM196491:FUN196493 GEI196491:GEJ196493 GOE196491:GOF196493 GYA196491:GYB196493 HHW196491:HHX196493 HRS196491:HRT196493 IBO196491:IBP196493 ILK196491:ILL196493 IVG196491:IVH196493 JFC196491:JFD196493 JOY196491:JOZ196493 JYU196491:JYV196493 KIQ196491:KIR196493 KSM196491:KSN196493 LCI196491:LCJ196493 LME196491:LMF196493 LWA196491:LWB196493 MFW196491:MFX196493 MPS196491:MPT196493 MZO196491:MZP196493 NJK196491:NJL196493 NTG196491:NTH196493 ODC196491:ODD196493 OMY196491:OMZ196493 OWU196491:OWV196493 PGQ196491:PGR196493 PQM196491:PQN196493 QAI196491:QAJ196493 QKE196491:QKF196493 QUA196491:QUB196493 RDW196491:RDX196493 RNS196491:RNT196493 RXO196491:RXP196493 SHK196491:SHL196493 SRG196491:SRH196493 TBC196491:TBD196493 TKY196491:TKZ196493 TUU196491:TUV196493 UEQ196491:UER196493 UOM196491:UON196493 UYI196491:UYJ196493 VIE196491:VIF196493 VSA196491:VSB196493 WBW196491:WBX196493 WLS196491:WLT196493 WVO196491:WVP196493 JC262027:JD262029 SY262027:SZ262029 ACU262027:ACV262029 AMQ262027:AMR262029 AWM262027:AWN262029 BGI262027:BGJ262029 BQE262027:BQF262029 CAA262027:CAB262029 CJW262027:CJX262029 CTS262027:CTT262029 DDO262027:DDP262029 DNK262027:DNL262029 DXG262027:DXH262029 EHC262027:EHD262029 EQY262027:EQZ262029 FAU262027:FAV262029 FKQ262027:FKR262029 FUM262027:FUN262029 GEI262027:GEJ262029 GOE262027:GOF262029 GYA262027:GYB262029 HHW262027:HHX262029 HRS262027:HRT262029 IBO262027:IBP262029 ILK262027:ILL262029 IVG262027:IVH262029 JFC262027:JFD262029 JOY262027:JOZ262029 JYU262027:JYV262029 KIQ262027:KIR262029 KSM262027:KSN262029 LCI262027:LCJ262029 LME262027:LMF262029 LWA262027:LWB262029 MFW262027:MFX262029 MPS262027:MPT262029 MZO262027:MZP262029 NJK262027:NJL262029 NTG262027:NTH262029 ODC262027:ODD262029 OMY262027:OMZ262029 OWU262027:OWV262029 PGQ262027:PGR262029 PQM262027:PQN262029 QAI262027:QAJ262029 QKE262027:QKF262029 QUA262027:QUB262029 RDW262027:RDX262029 RNS262027:RNT262029 RXO262027:RXP262029 SHK262027:SHL262029 SRG262027:SRH262029 TBC262027:TBD262029 TKY262027:TKZ262029 TUU262027:TUV262029 UEQ262027:UER262029 UOM262027:UON262029 UYI262027:UYJ262029 VIE262027:VIF262029 VSA262027:VSB262029 WBW262027:WBX262029 WLS262027:WLT262029 WVO262027:WVP262029 JC327563:JD327565 SY327563:SZ327565 ACU327563:ACV327565 AMQ327563:AMR327565 AWM327563:AWN327565 BGI327563:BGJ327565 BQE327563:BQF327565 CAA327563:CAB327565 CJW327563:CJX327565 CTS327563:CTT327565 DDO327563:DDP327565 DNK327563:DNL327565 DXG327563:DXH327565 EHC327563:EHD327565 EQY327563:EQZ327565 FAU327563:FAV327565 FKQ327563:FKR327565 FUM327563:FUN327565 GEI327563:GEJ327565 GOE327563:GOF327565 GYA327563:GYB327565 HHW327563:HHX327565 HRS327563:HRT327565 IBO327563:IBP327565 ILK327563:ILL327565 IVG327563:IVH327565 JFC327563:JFD327565 JOY327563:JOZ327565 JYU327563:JYV327565 KIQ327563:KIR327565 KSM327563:KSN327565 LCI327563:LCJ327565 LME327563:LMF327565 LWA327563:LWB327565 MFW327563:MFX327565 MPS327563:MPT327565 MZO327563:MZP327565 NJK327563:NJL327565 NTG327563:NTH327565 ODC327563:ODD327565 OMY327563:OMZ327565 OWU327563:OWV327565 PGQ327563:PGR327565 PQM327563:PQN327565 QAI327563:QAJ327565 QKE327563:QKF327565 QUA327563:QUB327565 RDW327563:RDX327565 RNS327563:RNT327565 RXO327563:RXP327565 SHK327563:SHL327565 SRG327563:SRH327565 TBC327563:TBD327565 TKY327563:TKZ327565 TUU327563:TUV327565 UEQ327563:UER327565 UOM327563:UON327565 UYI327563:UYJ327565 VIE327563:VIF327565 VSA327563:VSB327565 WBW327563:WBX327565 WLS327563:WLT327565 WVO327563:WVP327565 JC393099:JD393101 SY393099:SZ393101 ACU393099:ACV393101 AMQ393099:AMR393101 AWM393099:AWN393101 BGI393099:BGJ393101 BQE393099:BQF393101 CAA393099:CAB393101 CJW393099:CJX393101 CTS393099:CTT393101 DDO393099:DDP393101 DNK393099:DNL393101 DXG393099:DXH393101 EHC393099:EHD393101 EQY393099:EQZ393101 FAU393099:FAV393101 FKQ393099:FKR393101 FUM393099:FUN393101 GEI393099:GEJ393101 GOE393099:GOF393101 GYA393099:GYB393101 HHW393099:HHX393101 HRS393099:HRT393101 IBO393099:IBP393101 ILK393099:ILL393101 IVG393099:IVH393101 JFC393099:JFD393101 JOY393099:JOZ393101 JYU393099:JYV393101 KIQ393099:KIR393101 KSM393099:KSN393101 LCI393099:LCJ393101 LME393099:LMF393101 LWA393099:LWB393101 MFW393099:MFX393101 MPS393099:MPT393101 MZO393099:MZP393101 NJK393099:NJL393101 NTG393099:NTH393101 ODC393099:ODD393101 OMY393099:OMZ393101 OWU393099:OWV393101 PGQ393099:PGR393101 PQM393099:PQN393101 QAI393099:QAJ393101 QKE393099:QKF393101 QUA393099:QUB393101 RDW393099:RDX393101 RNS393099:RNT393101 RXO393099:RXP393101 SHK393099:SHL393101 SRG393099:SRH393101 TBC393099:TBD393101 TKY393099:TKZ393101 TUU393099:TUV393101 UEQ393099:UER393101 UOM393099:UON393101 UYI393099:UYJ393101 VIE393099:VIF393101 VSA393099:VSB393101 WBW393099:WBX393101 WLS393099:WLT393101 WVO393099:WVP393101 JC458635:JD458637 SY458635:SZ458637 ACU458635:ACV458637 AMQ458635:AMR458637 AWM458635:AWN458637 BGI458635:BGJ458637 BQE458635:BQF458637 CAA458635:CAB458637 CJW458635:CJX458637 CTS458635:CTT458637 DDO458635:DDP458637 DNK458635:DNL458637 DXG458635:DXH458637 EHC458635:EHD458637 EQY458635:EQZ458637 FAU458635:FAV458637 FKQ458635:FKR458637 FUM458635:FUN458637 GEI458635:GEJ458637 GOE458635:GOF458637 GYA458635:GYB458637 HHW458635:HHX458637 HRS458635:HRT458637 IBO458635:IBP458637 ILK458635:ILL458637 IVG458635:IVH458637 JFC458635:JFD458637 JOY458635:JOZ458637 JYU458635:JYV458637 KIQ458635:KIR458637 KSM458635:KSN458637 LCI458635:LCJ458637 LME458635:LMF458637 LWA458635:LWB458637 MFW458635:MFX458637 MPS458635:MPT458637 MZO458635:MZP458637 NJK458635:NJL458637 NTG458635:NTH458637 ODC458635:ODD458637 OMY458635:OMZ458637 OWU458635:OWV458637 PGQ458635:PGR458637 PQM458635:PQN458637 QAI458635:QAJ458637 QKE458635:QKF458637 QUA458635:QUB458637 RDW458635:RDX458637 RNS458635:RNT458637 RXO458635:RXP458637 SHK458635:SHL458637 SRG458635:SRH458637 TBC458635:TBD458637 TKY458635:TKZ458637 TUU458635:TUV458637 UEQ458635:UER458637 UOM458635:UON458637 UYI458635:UYJ458637 VIE458635:VIF458637 VSA458635:VSB458637 WBW458635:WBX458637 WLS458635:WLT458637 WVO458635:WVP458637 JC524171:JD524173 SY524171:SZ524173 ACU524171:ACV524173 AMQ524171:AMR524173 AWM524171:AWN524173 BGI524171:BGJ524173 BQE524171:BQF524173 CAA524171:CAB524173 CJW524171:CJX524173 CTS524171:CTT524173 DDO524171:DDP524173 DNK524171:DNL524173 DXG524171:DXH524173 EHC524171:EHD524173 EQY524171:EQZ524173 FAU524171:FAV524173 FKQ524171:FKR524173 FUM524171:FUN524173 GEI524171:GEJ524173 GOE524171:GOF524173 GYA524171:GYB524173 HHW524171:HHX524173 HRS524171:HRT524173 IBO524171:IBP524173 ILK524171:ILL524173 IVG524171:IVH524173 JFC524171:JFD524173 JOY524171:JOZ524173 JYU524171:JYV524173 KIQ524171:KIR524173 KSM524171:KSN524173 LCI524171:LCJ524173 LME524171:LMF524173 LWA524171:LWB524173 MFW524171:MFX524173 MPS524171:MPT524173 MZO524171:MZP524173 NJK524171:NJL524173 NTG524171:NTH524173 ODC524171:ODD524173 OMY524171:OMZ524173 OWU524171:OWV524173 PGQ524171:PGR524173 PQM524171:PQN524173 QAI524171:QAJ524173 QKE524171:QKF524173 QUA524171:QUB524173 RDW524171:RDX524173 RNS524171:RNT524173 RXO524171:RXP524173 SHK524171:SHL524173 SRG524171:SRH524173 TBC524171:TBD524173 TKY524171:TKZ524173 TUU524171:TUV524173 UEQ524171:UER524173 UOM524171:UON524173 UYI524171:UYJ524173 VIE524171:VIF524173 VSA524171:VSB524173 WBW524171:WBX524173 WLS524171:WLT524173 WVO524171:WVP524173 JC589707:JD589709 SY589707:SZ589709 ACU589707:ACV589709 AMQ589707:AMR589709 AWM589707:AWN589709 BGI589707:BGJ589709 BQE589707:BQF589709 CAA589707:CAB589709 CJW589707:CJX589709 CTS589707:CTT589709 DDO589707:DDP589709 DNK589707:DNL589709 DXG589707:DXH589709 EHC589707:EHD589709 EQY589707:EQZ589709 FAU589707:FAV589709 FKQ589707:FKR589709 FUM589707:FUN589709 GEI589707:GEJ589709 GOE589707:GOF589709 GYA589707:GYB589709 HHW589707:HHX589709 HRS589707:HRT589709 IBO589707:IBP589709 ILK589707:ILL589709 IVG589707:IVH589709 JFC589707:JFD589709 JOY589707:JOZ589709 JYU589707:JYV589709 KIQ589707:KIR589709 KSM589707:KSN589709 LCI589707:LCJ589709 LME589707:LMF589709 LWA589707:LWB589709 MFW589707:MFX589709 MPS589707:MPT589709 MZO589707:MZP589709 NJK589707:NJL589709 NTG589707:NTH589709 ODC589707:ODD589709 OMY589707:OMZ589709 OWU589707:OWV589709 PGQ589707:PGR589709 PQM589707:PQN589709 QAI589707:QAJ589709 QKE589707:QKF589709 QUA589707:QUB589709 RDW589707:RDX589709 RNS589707:RNT589709 RXO589707:RXP589709 SHK589707:SHL589709 SRG589707:SRH589709 TBC589707:TBD589709 TKY589707:TKZ589709 TUU589707:TUV589709 UEQ589707:UER589709 UOM589707:UON589709 UYI589707:UYJ589709 VIE589707:VIF589709 VSA589707:VSB589709 WBW589707:WBX589709 WLS589707:WLT589709 WVO589707:WVP589709 JC655243:JD655245 SY655243:SZ655245 ACU655243:ACV655245 AMQ655243:AMR655245 AWM655243:AWN655245 BGI655243:BGJ655245 BQE655243:BQF655245 CAA655243:CAB655245 CJW655243:CJX655245 CTS655243:CTT655245 DDO655243:DDP655245 DNK655243:DNL655245 DXG655243:DXH655245 EHC655243:EHD655245 EQY655243:EQZ655245 FAU655243:FAV655245 FKQ655243:FKR655245 FUM655243:FUN655245 GEI655243:GEJ655245 GOE655243:GOF655245 GYA655243:GYB655245 HHW655243:HHX655245 HRS655243:HRT655245 IBO655243:IBP655245 ILK655243:ILL655245 IVG655243:IVH655245 JFC655243:JFD655245 JOY655243:JOZ655245 JYU655243:JYV655245 KIQ655243:KIR655245 KSM655243:KSN655245 LCI655243:LCJ655245 LME655243:LMF655245 LWA655243:LWB655245 MFW655243:MFX655245 MPS655243:MPT655245 MZO655243:MZP655245 NJK655243:NJL655245 NTG655243:NTH655245 ODC655243:ODD655245 OMY655243:OMZ655245 OWU655243:OWV655245 PGQ655243:PGR655245 PQM655243:PQN655245 QAI655243:QAJ655245 QKE655243:QKF655245 QUA655243:QUB655245 RDW655243:RDX655245 RNS655243:RNT655245 RXO655243:RXP655245 SHK655243:SHL655245 SRG655243:SRH655245 TBC655243:TBD655245 TKY655243:TKZ655245 TUU655243:TUV655245 UEQ655243:UER655245 UOM655243:UON655245 UYI655243:UYJ655245 VIE655243:VIF655245 VSA655243:VSB655245 WBW655243:WBX655245 WLS655243:WLT655245 WVO655243:WVP655245 JC720779:JD720781 SY720779:SZ720781 ACU720779:ACV720781 AMQ720779:AMR720781 AWM720779:AWN720781 BGI720779:BGJ720781 BQE720779:BQF720781 CAA720779:CAB720781 CJW720779:CJX720781 CTS720779:CTT720781 DDO720779:DDP720781 DNK720779:DNL720781 DXG720779:DXH720781 EHC720779:EHD720781 EQY720779:EQZ720781 FAU720779:FAV720781 FKQ720779:FKR720781 FUM720779:FUN720781 GEI720779:GEJ720781 GOE720779:GOF720781 GYA720779:GYB720781 HHW720779:HHX720781 HRS720779:HRT720781 IBO720779:IBP720781 ILK720779:ILL720781 IVG720779:IVH720781 JFC720779:JFD720781 JOY720779:JOZ720781 JYU720779:JYV720781 KIQ720779:KIR720781 KSM720779:KSN720781 LCI720779:LCJ720781 LME720779:LMF720781 LWA720779:LWB720781 MFW720779:MFX720781 MPS720779:MPT720781 MZO720779:MZP720781 NJK720779:NJL720781 NTG720779:NTH720781 ODC720779:ODD720781 OMY720779:OMZ720781 OWU720779:OWV720781 PGQ720779:PGR720781 PQM720779:PQN720781 QAI720779:QAJ720781 QKE720779:QKF720781 QUA720779:QUB720781 RDW720779:RDX720781 RNS720779:RNT720781 RXO720779:RXP720781 SHK720779:SHL720781 SRG720779:SRH720781 TBC720779:TBD720781 TKY720779:TKZ720781 TUU720779:TUV720781 UEQ720779:UER720781 UOM720779:UON720781 UYI720779:UYJ720781 VIE720779:VIF720781 VSA720779:VSB720781 WBW720779:WBX720781 WLS720779:WLT720781 WVO720779:WVP720781 JC786315:JD786317 SY786315:SZ786317 ACU786315:ACV786317 AMQ786315:AMR786317 AWM786315:AWN786317 BGI786315:BGJ786317 BQE786315:BQF786317 CAA786315:CAB786317 CJW786315:CJX786317 CTS786315:CTT786317 DDO786315:DDP786317 DNK786315:DNL786317 DXG786315:DXH786317 EHC786315:EHD786317 EQY786315:EQZ786317 FAU786315:FAV786317 FKQ786315:FKR786317 FUM786315:FUN786317 GEI786315:GEJ786317 GOE786315:GOF786317 GYA786315:GYB786317 HHW786315:HHX786317 HRS786315:HRT786317 IBO786315:IBP786317 ILK786315:ILL786317 IVG786315:IVH786317 JFC786315:JFD786317 JOY786315:JOZ786317 JYU786315:JYV786317 KIQ786315:KIR786317 KSM786315:KSN786317 LCI786315:LCJ786317 LME786315:LMF786317 LWA786315:LWB786317 MFW786315:MFX786317 MPS786315:MPT786317 MZO786315:MZP786317 NJK786315:NJL786317 NTG786315:NTH786317 ODC786315:ODD786317 OMY786315:OMZ786317 OWU786315:OWV786317 PGQ786315:PGR786317 PQM786315:PQN786317 QAI786315:QAJ786317 QKE786315:QKF786317 QUA786315:QUB786317 RDW786315:RDX786317 RNS786315:RNT786317 RXO786315:RXP786317 SHK786315:SHL786317 SRG786315:SRH786317 TBC786315:TBD786317 TKY786315:TKZ786317 TUU786315:TUV786317 UEQ786315:UER786317 UOM786315:UON786317 UYI786315:UYJ786317 VIE786315:VIF786317 VSA786315:VSB786317 WBW786315:WBX786317 WLS786315:WLT786317 WVO786315:WVP786317 JC851851:JD851853 SY851851:SZ851853 ACU851851:ACV851853 AMQ851851:AMR851853 AWM851851:AWN851853 BGI851851:BGJ851853 BQE851851:BQF851853 CAA851851:CAB851853 CJW851851:CJX851853 CTS851851:CTT851853 DDO851851:DDP851853 DNK851851:DNL851853 DXG851851:DXH851853 EHC851851:EHD851853 EQY851851:EQZ851853 FAU851851:FAV851853 FKQ851851:FKR851853 FUM851851:FUN851853 GEI851851:GEJ851853 GOE851851:GOF851853 GYA851851:GYB851853 HHW851851:HHX851853 HRS851851:HRT851853 IBO851851:IBP851853 ILK851851:ILL851853 IVG851851:IVH851853 JFC851851:JFD851853 JOY851851:JOZ851853 JYU851851:JYV851853 KIQ851851:KIR851853 KSM851851:KSN851853 LCI851851:LCJ851853 LME851851:LMF851853 LWA851851:LWB851853 MFW851851:MFX851853 MPS851851:MPT851853 MZO851851:MZP851853 NJK851851:NJL851853 NTG851851:NTH851853 ODC851851:ODD851853 OMY851851:OMZ851853 OWU851851:OWV851853 PGQ851851:PGR851853 PQM851851:PQN851853 QAI851851:QAJ851853 QKE851851:QKF851853 QUA851851:QUB851853 RDW851851:RDX851853 RNS851851:RNT851853 RXO851851:RXP851853 SHK851851:SHL851853 SRG851851:SRH851853 TBC851851:TBD851853 TKY851851:TKZ851853 TUU851851:TUV851853 UEQ851851:UER851853 UOM851851:UON851853 UYI851851:UYJ851853 VIE851851:VIF851853 VSA851851:VSB851853 WBW851851:WBX851853 WLS851851:WLT851853 WVO851851:WVP851853 JC917387:JD917389 SY917387:SZ917389 ACU917387:ACV917389 AMQ917387:AMR917389 AWM917387:AWN917389 BGI917387:BGJ917389 BQE917387:BQF917389 CAA917387:CAB917389 CJW917387:CJX917389 CTS917387:CTT917389 DDO917387:DDP917389 DNK917387:DNL917389 DXG917387:DXH917389 EHC917387:EHD917389 EQY917387:EQZ917389 FAU917387:FAV917389 FKQ917387:FKR917389 FUM917387:FUN917389 GEI917387:GEJ917389 GOE917387:GOF917389 GYA917387:GYB917389 HHW917387:HHX917389 HRS917387:HRT917389 IBO917387:IBP917389 ILK917387:ILL917389 IVG917387:IVH917389 JFC917387:JFD917389 JOY917387:JOZ917389 JYU917387:JYV917389 KIQ917387:KIR917389 KSM917387:KSN917389 LCI917387:LCJ917389 LME917387:LMF917389 LWA917387:LWB917389 MFW917387:MFX917389 MPS917387:MPT917389 MZO917387:MZP917389 NJK917387:NJL917389 NTG917387:NTH917389 ODC917387:ODD917389 OMY917387:OMZ917389 OWU917387:OWV917389 PGQ917387:PGR917389 PQM917387:PQN917389 QAI917387:QAJ917389 QKE917387:QKF917389 QUA917387:QUB917389 RDW917387:RDX917389 RNS917387:RNT917389 RXO917387:RXP917389 SHK917387:SHL917389 SRG917387:SRH917389 TBC917387:TBD917389 TKY917387:TKZ917389 TUU917387:TUV917389 UEQ917387:UER917389 UOM917387:UON917389 UYI917387:UYJ917389 VIE917387:VIF917389 VSA917387:VSB917389 WBW917387:WBX917389 WLS917387:WLT917389 WVO917387:WVP917389 JC982923:JD982925 SY982923:SZ982925 ACU982923:ACV982925 AMQ982923:AMR982925 AWM982923:AWN982925 BGI982923:BGJ982925 BQE982923:BQF982925 CAA982923:CAB982925 CJW982923:CJX982925 CTS982923:CTT982925 DDO982923:DDP982925 DNK982923:DNL982925 DXG982923:DXH982925 EHC982923:EHD982925 EQY982923:EQZ982925 FAU982923:FAV982925 FKQ982923:FKR982925 FUM982923:FUN982925 GEI982923:GEJ982925 GOE982923:GOF982925 GYA982923:GYB982925 HHW982923:HHX982925 HRS982923:HRT982925 IBO982923:IBP982925 ILK982923:ILL982925 IVG982923:IVH982925 JFC982923:JFD982925 JOY982923:JOZ982925 JYU982923:JYV982925 KIQ982923:KIR982925 KSM982923:KSN982925 LCI982923:LCJ982925 LME982923:LMF982925 LWA982923:LWB982925 MFW982923:MFX982925 MPS982923:MPT982925 MZO982923:MZP982925 NJK982923:NJL982925 NTG982923:NTH982925 ODC982923:ODD982925 OMY982923:OMZ982925 OWU982923:OWV982925 PGQ982923:PGR982925 PQM982923:PQN982925 QAI982923:QAJ982925 QKE982923:QKF982925 QUA982923:QUB982925 RDW982923:RDX982925 RNS982923:RNT982925 RXO982923:RXP982925 SHK982923:SHL982925 SRG982923:SRH982925 TBC982923:TBD982925 TKY982923:TKZ982925 TUU982923:TUV982925 UEQ982923:UER982925 UOM982923:UON982925 UYI982923:UYJ982925 VIE982923:VIF982925 VSA982923:VSB982925 WBW982923:WBX982925 WLS982923:WLT982925 WVO982923:WVP982925 JC65378:JD65381 SY65378:SZ65381 ACU65378:ACV65381 AMQ65378:AMR65381 AWM65378:AWN65381 BGI65378:BGJ65381 BQE65378:BQF65381 CAA65378:CAB65381 CJW65378:CJX65381 CTS65378:CTT65381 DDO65378:DDP65381 DNK65378:DNL65381 DXG65378:DXH65381 EHC65378:EHD65381 EQY65378:EQZ65381 FAU65378:FAV65381 FKQ65378:FKR65381 FUM65378:FUN65381 GEI65378:GEJ65381 GOE65378:GOF65381 GYA65378:GYB65381 HHW65378:HHX65381 HRS65378:HRT65381 IBO65378:IBP65381 ILK65378:ILL65381 IVG65378:IVH65381 JFC65378:JFD65381 JOY65378:JOZ65381 JYU65378:JYV65381 KIQ65378:KIR65381 KSM65378:KSN65381 LCI65378:LCJ65381 LME65378:LMF65381 LWA65378:LWB65381 MFW65378:MFX65381 MPS65378:MPT65381 MZO65378:MZP65381 NJK65378:NJL65381 NTG65378:NTH65381 ODC65378:ODD65381 OMY65378:OMZ65381 OWU65378:OWV65381 PGQ65378:PGR65381 PQM65378:PQN65381 QAI65378:QAJ65381 QKE65378:QKF65381 QUA65378:QUB65381 RDW65378:RDX65381 RNS65378:RNT65381 RXO65378:RXP65381 SHK65378:SHL65381 SRG65378:SRH65381 TBC65378:TBD65381 TKY65378:TKZ65381 TUU65378:TUV65381 UEQ65378:UER65381 UOM65378:UON65381 UYI65378:UYJ65381 VIE65378:VIF65381 VSA65378:VSB65381 WBW65378:WBX65381 WLS65378:WLT65381 WVO65378:WVP65381 JC130914:JD130917 SY130914:SZ130917 ACU130914:ACV130917 AMQ130914:AMR130917 AWM130914:AWN130917 BGI130914:BGJ130917 BQE130914:BQF130917 CAA130914:CAB130917 CJW130914:CJX130917 CTS130914:CTT130917 DDO130914:DDP130917 DNK130914:DNL130917 DXG130914:DXH130917 EHC130914:EHD130917 EQY130914:EQZ130917 FAU130914:FAV130917 FKQ130914:FKR130917 FUM130914:FUN130917 GEI130914:GEJ130917 GOE130914:GOF130917 GYA130914:GYB130917 HHW130914:HHX130917 HRS130914:HRT130917 IBO130914:IBP130917 ILK130914:ILL130917 IVG130914:IVH130917 JFC130914:JFD130917 JOY130914:JOZ130917 JYU130914:JYV130917 KIQ130914:KIR130917 KSM130914:KSN130917 LCI130914:LCJ130917 LME130914:LMF130917 LWA130914:LWB130917 MFW130914:MFX130917 MPS130914:MPT130917 MZO130914:MZP130917 NJK130914:NJL130917 NTG130914:NTH130917 ODC130914:ODD130917 OMY130914:OMZ130917 OWU130914:OWV130917 PGQ130914:PGR130917 PQM130914:PQN130917 QAI130914:QAJ130917 QKE130914:QKF130917 QUA130914:QUB130917 RDW130914:RDX130917 RNS130914:RNT130917 RXO130914:RXP130917 SHK130914:SHL130917 SRG130914:SRH130917 TBC130914:TBD130917 TKY130914:TKZ130917 TUU130914:TUV130917 UEQ130914:UER130917 UOM130914:UON130917 UYI130914:UYJ130917 VIE130914:VIF130917 VSA130914:VSB130917 WBW130914:WBX130917 WLS130914:WLT130917 WVO130914:WVP130917 JC196450:JD196453 SY196450:SZ196453 ACU196450:ACV196453 AMQ196450:AMR196453 AWM196450:AWN196453 BGI196450:BGJ196453 BQE196450:BQF196453 CAA196450:CAB196453 CJW196450:CJX196453 CTS196450:CTT196453 DDO196450:DDP196453 DNK196450:DNL196453 DXG196450:DXH196453 EHC196450:EHD196453 EQY196450:EQZ196453 FAU196450:FAV196453 FKQ196450:FKR196453 FUM196450:FUN196453 GEI196450:GEJ196453 GOE196450:GOF196453 GYA196450:GYB196453 HHW196450:HHX196453 HRS196450:HRT196453 IBO196450:IBP196453 ILK196450:ILL196453 IVG196450:IVH196453 JFC196450:JFD196453 JOY196450:JOZ196453 JYU196450:JYV196453 KIQ196450:KIR196453 KSM196450:KSN196453 LCI196450:LCJ196453 LME196450:LMF196453 LWA196450:LWB196453 MFW196450:MFX196453 MPS196450:MPT196453 MZO196450:MZP196453 NJK196450:NJL196453 NTG196450:NTH196453 ODC196450:ODD196453 OMY196450:OMZ196453 OWU196450:OWV196453 PGQ196450:PGR196453 PQM196450:PQN196453 QAI196450:QAJ196453 QKE196450:QKF196453 QUA196450:QUB196453 RDW196450:RDX196453 RNS196450:RNT196453 RXO196450:RXP196453 SHK196450:SHL196453 SRG196450:SRH196453 TBC196450:TBD196453 TKY196450:TKZ196453 TUU196450:TUV196453 UEQ196450:UER196453 UOM196450:UON196453 UYI196450:UYJ196453 VIE196450:VIF196453 VSA196450:VSB196453 WBW196450:WBX196453 WLS196450:WLT196453 WVO196450:WVP196453 JC261986:JD261989 SY261986:SZ261989 ACU261986:ACV261989 AMQ261986:AMR261989 AWM261986:AWN261989 BGI261986:BGJ261989 BQE261986:BQF261989 CAA261986:CAB261989 CJW261986:CJX261989 CTS261986:CTT261989 DDO261986:DDP261989 DNK261986:DNL261989 DXG261986:DXH261989 EHC261986:EHD261989 EQY261986:EQZ261989 FAU261986:FAV261989 FKQ261986:FKR261989 FUM261986:FUN261989 GEI261986:GEJ261989 GOE261986:GOF261989 GYA261986:GYB261989 HHW261986:HHX261989 HRS261986:HRT261989 IBO261986:IBP261989 ILK261986:ILL261989 IVG261986:IVH261989 JFC261986:JFD261989 JOY261986:JOZ261989 JYU261986:JYV261989 KIQ261986:KIR261989 KSM261986:KSN261989 LCI261986:LCJ261989 LME261986:LMF261989 LWA261986:LWB261989 MFW261986:MFX261989 MPS261986:MPT261989 MZO261986:MZP261989 NJK261986:NJL261989 NTG261986:NTH261989 ODC261986:ODD261989 OMY261986:OMZ261989 OWU261986:OWV261989 PGQ261986:PGR261989 PQM261986:PQN261989 QAI261986:QAJ261989 QKE261986:QKF261989 QUA261986:QUB261989 RDW261986:RDX261989 RNS261986:RNT261989 RXO261986:RXP261989 SHK261986:SHL261989 SRG261986:SRH261989 TBC261986:TBD261989 TKY261986:TKZ261989 TUU261986:TUV261989 UEQ261986:UER261989 UOM261986:UON261989 UYI261986:UYJ261989 VIE261986:VIF261989 VSA261986:VSB261989 WBW261986:WBX261989 WLS261986:WLT261989 WVO261986:WVP261989 JC327522:JD327525 SY327522:SZ327525 ACU327522:ACV327525 AMQ327522:AMR327525 AWM327522:AWN327525 BGI327522:BGJ327525 BQE327522:BQF327525 CAA327522:CAB327525 CJW327522:CJX327525 CTS327522:CTT327525 DDO327522:DDP327525 DNK327522:DNL327525 DXG327522:DXH327525 EHC327522:EHD327525 EQY327522:EQZ327525 FAU327522:FAV327525 FKQ327522:FKR327525 FUM327522:FUN327525 GEI327522:GEJ327525 GOE327522:GOF327525 GYA327522:GYB327525 HHW327522:HHX327525 HRS327522:HRT327525 IBO327522:IBP327525 ILK327522:ILL327525 IVG327522:IVH327525 JFC327522:JFD327525 JOY327522:JOZ327525 JYU327522:JYV327525 KIQ327522:KIR327525 KSM327522:KSN327525 LCI327522:LCJ327525 LME327522:LMF327525 LWA327522:LWB327525 MFW327522:MFX327525 MPS327522:MPT327525 MZO327522:MZP327525 NJK327522:NJL327525 NTG327522:NTH327525 ODC327522:ODD327525 OMY327522:OMZ327525 OWU327522:OWV327525 PGQ327522:PGR327525 PQM327522:PQN327525 QAI327522:QAJ327525 QKE327522:QKF327525 QUA327522:QUB327525 RDW327522:RDX327525 RNS327522:RNT327525 RXO327522:RXP327525 SHK327522:SHL327525 SRG327522:SRH327525 TBC327522:TBD327525 TKY327522:TKZ327525 TUU327522:TUV327525 UEQ327522:UER327525 UOM327522:UON327525 UYI327522:UYJ327525 VIE327522:VIF327525 VSA327522:VSB327525 WBW327522:WBX327525 WLS327522:WLT327525 WVO327522:WVP327525 JC393058:JD393061 SY393058:SZ393061 ACU393058:ACV393061 AMQ393058:AMR393061 AWM393058:AWN393061 BGI393058:BGJ393061 BQE393058:BQF393061 CAA393058:CAB393061 CJW393058:CJX393061 CTS393058:CTT393061 DDO393058:DDP393061 DNK393058:DNL393061 DXG393058:DXH393061 EHC393058:EHD393061 EQY393058:EQZ393061 FAU393058:FAV393061 FKQ393058:FKR393061 FUM393058:FUN393061 GEI393058:GEJ393061 GOE393058:GOF393061 GYA393058:GYB393061 HHW393058:HHX393061 HRS393058:HRT393061 IBO393058:IBP393061 ILK393058:ILL393061 IVG393058:IVH393061 JFC393058:JFD393061 JOY393058:JOZ393061 JYU393058:JYV393061 KIQ393058:KIR393061 KSM393058:KSN393061 LCI393058:LCJ393061 LME393058:LMF393061 LWA393058:LWB393061 MFW393058:MFX393061 MPS393058:MPT393061 MZO393058:MZP393061 NJK393058:NJL393061 NTG393058:NTH393061 ODC393058:ODD393061 OMY393058:OMZ393061 OWU393058:OWV393061 PGQ393058:PGR393061 PQM393058:PQN393061 QAI393058:QAJ393061 QKE393058:QKF393061 QUA393058:QUB393061 RDW393058:RDX393061 RNS393058:RNT393061 RXO393058:RXP393061 SHK393058:SHL393061 SRG393058:SRH393061 TBC393058:TBD393061 TKY393058:TKZ393061 TUU393058:TUV393061 UEQ393058:UER393061 UOM393058:UON393061 UYI393058:UYJ393061 VIE393058:VIF393061 VSA393058:VSB393061 WBW393058:WBX393061 WLS393058:WLT393061 WVO393058:WVP393061 JC458594:JD458597 SY458594:SZ458597 ACU458594:ACV458597 AMQ458594:AMR458597 AWM458594:AWN458597 BGI458594:BGJ458597 BQE458594:BQF458597 CAA458594:CAB458597 CJW458594:CJX458597 CTS458594:CTT458597 DDO458594:DDP458597 DNK458594:DNL458597 DXG458594:DXH458597 EHC458594:EHD458597 EQY458594:EQZ458597 FAU458594:FAV458597 FKQ458594:FKR458597 FUM458594:FUN458597 GEI458594:GEJ458597 GOE458594:GOF458597 GYA458594:GYB458597 HHW458594:HHX458597 HRS458594:HRT458597 IBO458594:IBP458597 ILK458594:ILL458597 IVG458594:IVH458597 JFC458594:JFD458597 JOY458594:JOZ458597 JYU458594:JYV458597 KIQ458594:KIR458597 KSM458594:KSN458597 LCI458594:LCJ458597 LME458594:LMF458597 LWA458594:LWB458597 MFW458594:MFX458597 MPS458594:MPT458597 MZO458594:MZP458597 NJK458594:NJL458597 NTG458594:NTH458597 ODC458594:ODD458597 OMY458594:OMZ458597 OWU458594:OWV458597 PGQ458594:PGR458597 PQM458594:PQN458597 QAI458594:QAJ458597 QKE458594:QKF458597 QUA458594:QUB458597 RDW458594:RDX458597 RNS458594:RNT458597 RXO458594:RXP458597 SHK458594:SHL458597 SRG458594:SRH458597 TBC458594:TBD458597 TKY458594:TKZ458597 TUU458594:TUV458597 UEQ458594:UER458597 UOM458594:UON458597 UYI458594:UYJ458597 VIE458594:VIF458597 VSA458594:VSB458597 WBW458594:WBX458597 WLS458594:WLT458597 WVO458594:WVP458597 JC524130:JD524133 SY524130:SZ524133 ACU524130:ACV524133 AMQ524130:AMR524133 AWM524130:AWN524133 BGI524130:BGJ524133 BQE524130:BQF524133 CAA524130:CAB524133 CJW524130:CJX524133 CTS524130:CTT524133 DDO524130:DDP524133 DNK524130:DNL524133 DXG524130:DXH524133 EHC524130:EHD524133 EQY524130:EQZ524133 FAU524130:FAV524133 FKQ524130:FKR524133 FUM524130:FUN524133 GEI524130:GEJ524133 GOE524130:GOF524133 GYA524130:GYB524133 HHW524130:HHX524133 HRS524130:HRT524133 IBO524130:IBP524133 ILK524130:ILL524133 IVG524130:IVH524133 JFC524130:JFD524133 JOY524130:JOZ524133 JYU524130:JYV524133 KIQ524130:KIR524133 KSM524130:KSN524133 LCI524130:LCJ524133 LME524130:LMF524133 LWA524130:LWB524133 MFW524130:MFX524133 MPS524130:MPT524133 MZO524130:MZP524133 NJK524130:NJL524133 NTG524130:NTH524133 ODC524130:ODD524133 OMY524130:OMZ524133 OWU524130:OWV524133 PGQ524130:PGR524133 PQM524130:PQN524133 QAI524130:QAJ524133 QKE524130:QKF524133 QUA524130:QUB524133 RDW524130:RDX524133 RNS524130:RNT524133 RXO524130:RXP524133 SHK524130:SHL524133 SRG524130:SRH524133 TBC524130:TBD524133 TKY524130:TKZ524133 TUU524130:TUV524133 UEQ524130:UER524133 UOM524130:UON524133 UYI524130:UYJ524133 VIE524130:VIF524133 VSA524130:VSB524133 WBW524130:WBX524133 WLS524130:WLT524133 WVO524130:WVP524133 JC589666:JD589669 SY589666:SZ589669 ACU589666:ACV589669 AMQ589666:AMR589669 AWM589666:AWN589669 BGI589666:BGJ589669 BQE589666:BQF589669 CAA589666:CAB589669 CJW589666:CJX589669 CTS589666:CTT589669 DDO589666:DDP589669 DNK589666:DNL589669 DXG589666:DXH589669 EHC589666:EHD589669 EQY589666:EQZ589669 FAU589666:FAV589669 FKQ589666:FKR589669 FUM589666:FUN589669 GEI589666:GEJ589669 GOE589666:GOF589669 GYA589666:GYB589669 HHW589666:HHX589669 HRS589666:HRT589669 IBO589666:IBP589669 ILK589666:ILL589669 IVG589666:IVH589669 JFC589666:JFD589669 JOY589666:JOZ589669 JYU589666:JYV589669 KIQ589666:KIR589669 KSM589666:KSN589669 LCI589666:LCJ589669 LME589666:LMF589669 LWA589666:LWB589669 MFW589666:MFX589669 MPS589666:MPT589669 MZO589666:MZP589669 NJK589666:NJL589669 NTG589666:NTH589669 ODC589666:ODD589669 OMY589666:OMZ589669 OWU589666:OWV589669 PGQ589666:PGR589669 PQM589666:PQN589669 QAI589666:QAJ589669 QKE589666:QKF589669 QUA589666:QUB589669 RDW589666:RDX589669 RNS589666:RNT589669 RXO589666:RXP589669 SHK589666:SHL589669 SRG589666:SRH589669 TBC589666:TBD589669 TKY589666:TKZ589669 TUU589666:TUV589669 UEQ589666:UER589669 UOM589666:UON589669 UYI589666:UYJ589669 VIE589666:VIF589669 VSA589666:VSB589669 WBW589666:WBX589669 WLS589666:WLT589669 WVO589666:WVP589669 JC655202:JD655205 SY655202:SZ655205 ACU655202:ACV655205 AMQ655202:AMR655205 AWM655202:AWN655205 BGI655202:BGJ655205 BQE655202:BQF655205 CAA655202:CAB655205 CJW655202:CJX655205 CTS655202:CTT655205 DDO655202:DDP655205 DNK655202:DNL655205 DXG655202:DXH655205 EHC655202:EHD655205 EQY655202:EQZ655205 FAU655202:FAV655205 FKQ655202:FKR655205 FUM655202:FUN655205 GEI655202:GEJ655205 GOE655202:GOF655205 GYA655202:GYB655205 HHW655202:HHX655205 HRS655202:HRT655205 IBO655202:IBP655205 ILK655202:ILL655205 IVG655202:IVH655205 JFC655202:JFD655205 JOY655202:JOZ655205 JYU655202:JYV655205 KIQ655202:KIR655205 KSM655202:KSN655205 LCI655202:LCJ655205 LME655202:LMF655205 LWA655202:LWB655205 MFW655202:MFX655205 MPS655202:MPT655205 MZO655202:MZP655205 NJK655202:NJL655205 NTG655202:NTH655205 ODC655202:ODD655205 OMY655202:OMZ655205 OWU655202:OWV655205 PGQ655202:PGR655205 PQM655202:PQN655205 QAI655202:QAJ655205 QKE655202:QKF655205 QUA655202:QUB655205 RDW655202:RDX655205 RNS655202:RNT655205 RXO655202:RXP655205 SHK655202:SHL655205 SRG655202:SRH655205 TBC655202:TBD655205 TKY655202:TKZ655205 TUU655202:TUV655205 UEQ655202:UER655205 UOM655202:UON655205 UYI655202:UYJ655205 VIE655202:VIF655205 VSA655202:VSB655205 WBW655202:WBX655205 WLS655202:WLT655205 WVO655202:WVP655205 JC720738:JD720741 SY720738:SZ720741 ACU720738:ACV720741 AMQ720738:AMR720741 AWM720738:AWN720741 BGI720738:BGJ720741 BQE720738:BQF720741 CAA720738:CAB720741 CJW720738:CJX720741 CTS720738:CTT720741 DDO720738:DDP720741 DNK720738:DNL720741 DXG720738:DXH720741 EHC720738:EHD720741 EQY720738:EQZ720741 FAU720738:FAV720741 FKQ720738:FKR720741 FUM720738:FUN720741 GEI720738:GEJ720741 GOE720738:GOF720741 GYA720738:GYB720741 HHW720738:HHX720741 HRS720738:HRT720741 IBO720738:IBP720741 ILK720738:ILL720741 IVG720738:IVH720741 JFC720738:JFD720741 JOY720738:JOZ720741 JYU720738:JYV720741 KIQ720738:KIR720741 KSM720738:KSN720741 LCI720738:LCJ720741 LME720738:LMF720741 LWA720738:LWB720741 MFW720738:MFX720741 MPS720738:MPT720741 MZO720738:MZP720741 NJK720738:NJL720741 NTG720738:NTH720741 ODC720738:ODD720741 OMY720738:OMZ720741 OWU720738:OWV720741 PGQ720738:PGR720741 PQM720738:PQN720741 QAI720738:QAJ720741 QKE720738:QKF720741 QUA720738:QUB720741 RDW720738:RDX720741 RNS720738:RNT720741 RXO720738:RXP720741 SHK720738:SHL720741 SRG720738:SRH720741 TBC720738:TBD720741 TKY720738:TKZ720741 TUU720738:TUV720741 UEQ720738:UER720741 UOM720738:UON720741 UYI720738:UYJ720741 VIE720738:VIF720741 VSA720738:VSB720741 WBW720738:WBX720741 WLS720738:WLT720741 WVO720738:WVP720741 JC786274:JD786277 SY786274:SZ786277 ACU786274:ACV786277 AMQ786274:AMR786277 AWM786274:AWN786277 BGI786274:BGJ786277 BQE786274:BQF786277 CAA786274:CAB786277 CJW786274:CJX786277 CTS786274:CTT786277 DDO786274:DDP786277 DNK786274:DNL786277 DXG786274:DXH786277 EHC786274:EHD786277 EQY786274:EQZ786277 FAU786274:FAV786277 FKQ786274:FKR786277 FUM786274:FUN786277 GEI786274:GEJ786277 GOE786274:GOF786277 GYA786274:GYB786277 HHW786274:HHX786277 HRS786274:HRT786277 IBO786274:IBP786277 ILK786274:ILL786277 IVG786274:IVH786277 JFC786274:JFD786277 JOY786274:JOZ786277 JYU786274:JYV786277 KIQ786274:KIR786277 KSM786274:KSN786277 LCI786274:LCJ786277 LME786274:LMF786277 LWA786274:LWB786277 MFW786274:MFX786277 MPS786274:MPT786277 MZO786274:MZP786277 NJK786274:NJL786277 NTG786274:NTH786277 ODC786274:ODD786277 OMY786274:OMZ786277 OWU786274:OWV786277 PGQ786274:PGR786277 PQM786274:PQN786277 QAI786274:QAJ786277 QKE786274:QKF786277 QUA786274:QUB786277 RDW786274:RDX786277 RNS786274:RNT786277 RXO786274:RXP786277 SHK786274:SHL786277 SRG786274:SRH786277 TBC786274:TBD786277 TKY786274:TKZ786277 TUU786274:TUV786277 UEQ786274:UER786277 UOM786274:UON786277 UYI786274:UYJ786277 VIE786274:VIF786277 VSA786274:VSB786277 WBW786274:WBX786277 WLS786274:WLT786277 WVO786274:WVP786277 JC851810:JD851813 SY851810:SZ851813 ACU851810:ACV851813 AMQ851810:AMR851813 AWM851810:AWN851813 BGI851810:BGJ851813 BQE851810:BQF851813 CAA851810:CAB851813 CJW851810:CJX851813 CTS851810:CTT851813 DDO851810:DDP851813 DNK851810:DNL851813 DXG851810:DXH851813 EHC851810:EHD851813 EQY851810:EQZ851813 FAU851810:FAV851813 FKQ851810:FKR851813 FUM851810:FUN851813 GEI851810:GEJ851813 GOE851810:GOF851813 GYA851810:GYB851813 HHW851810:HHX851813 HRS851810:HRT851813 IBO851810:IBP851813 ILK851810:ILL851813 IVG851810:IVH851813 JFC851810:JFD851813 JOY851810:JOZ851813 JYU851810:JYV851813 KIQ851810:KIR851813 KSM851810:KSN851813 LCI851810:LCJ851813 LME851810:LMF851813 LWA851810:LWB851813 MFW851810:MFX851813 MPS851810:MPT851813 MZO851810:MZP851813 NJK851810:NJL851813 NTG851810:NTH851813 ODC851810:ODD851813 OMY851810:OMZ851813 OWU851810:OWV851813 PGQ851810:PGR851813 PQM851810:PQN851813 QAI851810:QAJ851813 QKE851810:QKF851813 QUA851810:QUB851813 RDW851810:RDX851813 RNS851810:RNT851813 RXO851810:RXP851813 SHK851810:SHL851813 SRG851810:SRH851813 TBC851810:TBD851813 TKY851810:TKZ851813 TUU851810:TUV851813 UEQ851810:UER851813 UOM851810:UON851813 UYI851810:UYJ851813 VIE851810:VIF851813 VSA851810:VSB851813 WBW851810:WBX851813 WLS851810:WLT851813 WVO851810:WVP851813 JC917346:JD917349 SY917346:SZ917349 ACU917346:ACV917349 AMQ917346:AMR917349 AWM917346:AWN917349 BGI917346:BGJ917349 BQE917346:BQF917349 CAA917346:CAB917349 CJW917346:CJX917349 CTS917346:CTT917349 DDO917346:DDP917349 DNK917346:DNL917349 DXG917346:DXH917349 EHC917346:EHD917349 EQY917346:EQZ917349 FAU917346:FAV917349 FKQ917346:FKR917349 FUM917346:FUN917349 GEI917346:GEJ917349 GOE917346:GOF917349 GYA917346:GYB917349 HHW917346:HHX917349 HRS917346:HRT917349 IBO917346:IBP917349 ILK917346:ILL917349 IVG917346:IVH917349 JFC917346:JFD917349 JOY917346:JOZ917349 JYU917346:JYV917349 KIQ917346:KIR917349 KSM917346:KSN917349 LCI917346:LCJ917349 LME917346:LMF917349 LWA917346:LWB917349 MFW917346:MFX917349 MPS917346:MPT917349 MZO917346:MZP917349 NJK917346:NJL917349 NTG917346:NTH917349 ODC917346:ODD917349 OMY917346:OMZ917349 OWU917346:OWV917349 PGQ917346:PGR917349 PQM917346:PQN917349 QAI917346:QAJ917349 QKE917346:QKF917349 QUA917346:QUB917349 RDW917346:RDX917349 RNS917346:RNT917349 RXO917346:RXP917349 SHK917346:SHL917349 SRG917346:SRH917349 TBC917346:TBD917349 TKY917346:TKZ917349 TUU917346:TUV917349 UEQ917346:UER917349 UOM917346:UON917349 UYI917346:UYJ917349 VIE917346:VIF917349 VSA917346:VSB917349 WBW917346:WBX917349 WLS917346:WLT917349 WVO917346:WVP917349 JC982882:JD982885 SY982882:SZ982885 ACU982882:ACV982885 AMQ982882:AMR982885 AWM982882:AWN982885 BGI982882:BGJ982885 BQE982882:BQF982885 CAA982882:CAB982885 CJW982882:CJX982885 CTS982882:CTT982885 DDO982882:DDP982885 DNK982882:DNL982885 DXG982882:DXH982885 EHC982882:EHD982885 EQY982882:EQZ982885 FAU982882:FAV982885 FKQ982882:FKR982885 FUM982882:FUN982885 GEI982882:GEJ982885 GOE982882:GOF982885 GYA982882:GYB982885 HHW982882:HHX982885 HRS982882:HRT982885 IBO982882:IBP982885 ILK982882:ILL982885 IVG982882:IVH982885 JFC982882:JFD982885 JOY982882:JOZ982885 JYU982882:JYV982885 KIQ982882:KIR982885 KSM982882:KSN982885 LCI982882:LCJ982885 LME982882:LMF982885 LWA982882:LWB982885 MFW982882:MFX982885 MPS982882:MPT982885 MZO982882:MZP982885 NJK982882:NJL982885 NTG982882:NTH982885 ODC982882:ODD982885 OMY982882:OMZ982885 OWU982882:OWV982885 PGQ982882:PGR982885 PQM982882:PQN982885 QAI982882:QAJ982885 QKE982882:QKF982885 QUA982882:QUB982885 RDW982882:RDX982885 RNS982882:RNT982885 RXO982882:RXP982885 SHK982882:SHL982885 SRG982882:SRH982885 TBC982882:TBD982885 TKY982882:TKZ982885 TUU982882:TUV982885 UEQ982882:UER982885 UOM982882:UON982885 UYI982882:UYJ982885 VIE982882:VIF982885 VSA982882:VSB982885 WBW982882:WBX982885 WLS982882:WLT982885 WVO982882:WVP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C65427:JD65438 SY65427:SZ65438 ACU65427:ACV65438 AMQ65427:AMR65438 AWM65427:AWN65438 BGI65427:BGJ65438 BQE65427:BQF65438 CAA65427:CAB65438 CJW65427:CJX65438 CTS65427:CTT65438 DDO65427:DDP65438 DNK65427:DNL65438 DXG65427:DXH65438 EHC65427:EHD65438 EQY65427:EQZ65438 FAU65427:FAV65438 FKQ65427:FKR65438 FUM65427:FUN65438 GEI65427:GEJ65438 GOE65427:GOF65438 GYA65427:GYB65438 HHW65427:HHX65438 HRS65427:HRT65438 IBO65427:IBP65438 ILK65427:ILL65438 IVG65427:IVH65438 JFC65427:JFD65438 JOY65427:JOZ65438 JYU65427:JYV65438 KIQ65427:KIR65438 KSM65427:KSN65438 LCI65427:LCJ65438 LME65427:LMF65438 LWA65427:LWB65438 MFW65427:MFX65438 MPS65427:MPT65438 MZO65427:MZP65438 NJK65427:NJL65438 NTG65427:NTH65438 ODC65427:ODD65438 OMY65427:OMZ65438 OWU65427:OWV65438 PGQ65427:PGR65438 PQM65427:PQN65438 QAI65427:QAJ65438 QKE65427:QKF65438 QUA65427:QUB65438 RDW65427:RDX65438 RNS65427:RNT65438 RXO65427:RXP65438 SHK65427:SHL65438 SRG65427:SRH65438 TBC65427:TBD65438 TKY65427:TKZ65438 TUU65427:TUV65438 UEQ65427:UER65438 UOM65427:UON65438 UYI65427:UYJ65438 VIE65427:VIF65438 VSA65427:VSB65438 WBW65427:WBX65438 WLS65427:WLT65438 WVO65427:WVP65438 JC130963:JD130974 SY130963:SZ130974 ACU130963:ACV130974 AMQ130963:AMR130974 AWM130963:AWN130974 BGI130963:BGJ130974 BQE130963:BQF130974 CAA130963:CAB130974 CJW130963:CJX130974 CTS130963:CTT130974 DDO130963:DDP130974 DNK130963:DNL130974 DXG130963:DXH130974 EHC130963:EHD130974 EQY130963:EQZ130974 FAU130963:FAV130974 FKQ130963:FKR130974 FUM130963:FUN130974 GEI130963:GEJ130974 GOE130963:GOF130974 GYA130963:GYB130974 HHW130963:HHX130974 HRS130963:HRT130974 IBO130963:IBP130974 ILK130963:ILL130974 IVG130963:IVH130974 JFC130963:JFD130974 JOY130963:JOZ130974 JYU130963:JYV130974 KIQ130963:KIR130974 KSM130963:KSN130974 LCI130963:LCJ130974 LME130963:LMF130974 LWA130963:LWB130974 MFW130963:MFX130974 MPS130963:MPT130974 MZO130963:MZP130974 NJK130963:NJL130974 NTG130963:NTH130974 ODC130963:ODD130974 OMY130963:OMZ130974 OWU130963:OWV130974 PGQ130963:PGR130974 PQM130963:PQN130974 QAI130963:QAJ130974 QKE130963:QKF130974 QUA130963:QUB130974 RDW130963:RDX130974 RNS130963:RNT130974 RXO130963:RXP130974 SHK130963:SHL130974 SRG130963:SRH130974 TBC130963:TBD130974 TKY130963:TKZ130974 TUU130963:TUV130974 UEQ130963:UER130974 UOM130963:UON130974 UYI130963:UYJ130974 VIE130963:VIF130974 VSA130963:VSB130974 WBW130963:WBX130974 WLS130963:WLT130974 WVO130963:WVP130974 JC196499:JD196510 SY196499:SZ196510 ACU196499:ACV196510 AMQ196499:AMR196510 AWM196499:AWN196510 BGI196499:BGJ196510 BQE196499:BQF196510 CAA196499:CAB196510 CJW196499:CJX196510 CTS196499:CTT196510 DDO196499:DDP196510 DNK196499:DNL196510 DXG196499:DXH196510 EHC196499:EHD196510 EQY196499:EQZ196510 FAU196499:FAV196510 FKQ196499:FKR196510 FUM196499:FUN196510 GEI196499:GEJ196510 GOE196499:GOF196510 GYA196499:GYB196510 HHW196499:HHX196510 HRS196499:HRT196510 IBO196499:IBP196510 ILK196499:ILL196510 IVG196499:IVH196510 JFC196499:JFD196510 JOY196499:JOZ196510 JYU196499:JYV196510 KIQ196499:KIR196510 KSM196499:KSN196510 LCI196499:LCJ196510 LME196499:LMF196510 LWA196499:LWB196510 MFW196499:MFX196510 MPS196499:MPT196510 MZO196499:MZP196510 NJK196499:NJL196510 NTG196499:NTH196510 ODC196499:ODD196510 OMY196499:OMZ196510 OWU196499:OWV196510 PGQ196499:PGR196510 PQM196499:PQN196510 QAI196499:QAJ196510 QKE196499:QKF196510 QUA196499:QUB196510 RDW196499:RDX196510 RNS196499:RNT196510 RXO196499:RXP196510 SHK196499:SHL196510 SRG196499:SRH196510 TBC196499:TBD196510 TKY196499:TKZ196510 TUU196499:TUV196510 UEQ196499:UER196510 UOM196499:UON196510 UYI196499:UYJ196510 VIE196499:VIF196510 VSA196499:VSB196510 WBW196499:WBX196510 WLS196499:WLT196510 WVO196499:WVP196510 JC262035:JD262046 SY262035:SZ262046 ACU262035:ACV262046 AMQ262035:AMR262046 AWM262035:AWN262046 BGI262035:BGJ262046 BQE262035:BQF262046 CAA262035:CAB262046 CJW262035:CJX262046 CTS262035:CTT262046 DDO262035:DDP262046 DNK262035:DNL262046 DXG262035:DXH262046 EHC262035:EHD262046 EQY262035:EQZ262046 FAU262035:FAV262046 FKQ262035:FKR262046 FUM262035:FUN262046 GEI262035:GEJ262046 GOE262035:GOF262046 GYA262035:GYB262046 HHW262035:HHX262046 HRS262035:HRT262046 IBO262035:IBP262046 ILK262035:ILL262046 IVG262035:IVH262046 JFC262035:JFD262046 JOY262035:JOZ262046 JYU262035:JYV262046 KIQ262035:KIR262046 KSM262035:KSN262046 LCI262035:LCJ262046 LME262035:LMF262046 LWA262035:LWB262046 MFW262035:MFX262046 MPS262035:MPT262046 MZO262035:MZP262046 NJK262035:NJL262046 NTG262035:NTH262046 ODC262035:ODD262046 OMY262035:OMZ262046 OWU262035:OWV262046 PGQ262035:PGR262046 PQM262035:PQN262046 QAI262035:QAJ262046 QKE262035:QKF262046 QUA262035:QUB262046 RDW262035:RDX262046 RNS262035:RNT262046 RXO262035:RXP262046 SHK262035:SHL262046 SRG262035:SRH262046 TBC262035:TBD262046 TKY262035:TKZ262046 TUU262035:TUV262046 UEQ262035:UER262046 UOM262035:UON262046 UYI262035:UYJ262046 VIE262035:VIF262046 VSA262035:VSB262046 WBW262035:WBX262046 WLS262035:WLT262046 WVO262035:WVP262046 JC327571:JD327582 SY327571:SZ327582 ACU327571:ACV327582 AMQ327571:AMR327582 AWM327571:AWN327582 BGI327571:BGJ327582 BQE327571:BQF327582 CAA327571:CAB327582 CJW327571:CJX327582 CTS327571:CTT327582 DDO327571:DDP327582 DNK327571:DNL327582 DXG327571:DXH327582 EHC327571:EHD327582 EQY327571:EQZ327582 FAU327571:FAV327582 FKQ327571:FKR327582 FUM327571:FUN327582 GEI327571:GEJ327582 GOE327571:GOF327582 GYA327571:GYB327582 HHW327571:HHX327582 HRS327571:HRT327582 IBO327571:IBP327582 ILK327571:ILL327582 IVG327571:IVH327582 JFC327571:JFD327582 JOY327571:JOZ327582 JYU327571:JYV327582 KIQ327571:KIR327582 KSM327571:KSN327582 LCI327571:LCJ327582 LME327571:LMF327582 LWA327571:LWB327582 MFW327571:MFX327582 MPS327571:MPT327582 MZO327571:MZP327582 NJK327571:NJL327582 NTG327571:NTH327582 ODC327571:ODD327582 OMY327571:OMZ327582 OWU327571:OWV327582 PGQ327571:PGR327582 PQM327571:PQN327582 QAI327571:QAJ327582 QKE327571:QKF327582 QUA327571:QUB327582 RDW327571:RDX327582 RNS327571:RNT327582 RXO327571:RXP327582 SHK327571:SHL327582 SRG327571:SRH327582 TBC327571:TBD327582 TKY327571:TKZ327582 TUU327571:TUV327582 UEQ327571:UER327582 UOM327571:UON327582 UYI327571:UYJ327582 VIE327571:VIF327582 VSA327571:VSB327582 WBW327571:WBX327582 WLS327571:WLT327582 WVO327571:WVP327582 JC393107:JD393118 SY393107:SZ393118 ACU393107:ACV393118 AMQ393107:AMR393118 AWM393107:AWN393118 BGI393107:BGJ393118 BQE393107:BQF393118 CAA393107:CAB393118 CJW393107:CJX393118 CTS393107:CTT393118 DDO393107:DDP393118 DNK393107:DNL393118 DXG393107:DXH393118 EHC393107:EHD393118 EQY393107:EQZ393118 FAU393107:FAV393118 FKQ393107:FKR393118 FUM393107:FUN393118 GEI393107:GEJ393118 GOE393107:GOF393118 GYA393107:GYB393118 HHW393107:HHX393118 HRS393107:HRT393118 IBO393107:IBP393118 ILK393107:ILL393118 IVG393107:IVH393118 JFC393107:JFD393118 JOY393107:JOZ393118 JYU393107:JYV393118 KIQ393107:KIR393118 KSM393107:KSN393118 LCI393107:LCJ393118 LME393107:LMF393118 LWA393107:LWB393118 MFW393107:MFX393118 MPS393107:MPT393118 MZO393107:MZP393118 NJK393107:NJL393118 NTG393107:NTH393118 ODC393107:ODD393118 OMY393107:OMZ393118 OWU393107:OWV393118 PGQ393107:PGR393118 PQM393107:PQN393118 QAI393107:QAJ393118 QKE393107:QKF393118 QUA393107:QUB393118 RDW393107:RDX393118 RNS393107:RNT393118 RXO393107:RXP393118 SHK393107:SHL393118 SRG393107:SRH393118 TBC393107:TBD393118 TKY393107:TKZ393118 TUU393107:TUV393118 UEQ393107:UER393118 UOM393107:UON393118 UYI393107:UYJ393118 VIE393107:VIF393118 VSA393107:VSB393118 WBW393107:WBX393118 WLS393107:WLT393118 WVO393107:WVP393118 JC458643:JD458654 SY458643:SZ458654 ACU458643:ACV458654 AMQ458643:AMR458654 AWM458643:AWN458654 BGI458643:BGJ458654 BQE458643:BQF458654 CAA458643:CAB458654 CJW458643:CJX458654 CTS458643:CTT458654 DDO458643:DDP458654 DNK458643:DNL458654 DXG458643:DXH458654 EHC458643:EHD458654 EQY458643:EQZ458654 FAU458643:FAV458654 FKQ458643:FKR458654 FUM458643:FUN458654 GEI458643:GEJ458654 GOE458643:GOF458654 GYA458643:GYB458654 HHW458643:HHX458654 HRS458643:HRT458654 IBO458643:IBP458654 ILK458643:ILL458654 IVG458643:IVH458654 JFC458643:JFD458654 JOY458643:JOZ458654 JYU458643:JYV458654 KIQ458643:KIR458654 KSM458643:KSN458654 LCI458643:LCJ458654 LME458643:LMF458654 LWA458643:LWB458654 MFW458643:MFX458654 MPS458643:MPT458654 MZO458643:MZP458654 NJK458643:NJL458654 NTG458643:NTH458654 ODC458643:ODD458654 OMY458643:OMZ458654 OWU458643:OWV458654 PGQ458643:PGR458654 PQM458643:PQN458654 QAI458643:QAJ458654 QKE458643:QKF458654 QUA458643:QUB458654 RDW458643:RDX458654 RNS458643:RNT458654 RXO458643:RXP458654 SHK458643:SHL458654 SRG458643:SRH458654 TBC458643:TBD458654 TKY458643:TKZ458654 TUU458643:TUV458654 UEQ458643:UER458654 UOM458643:UON458654 UYI458643:UYJ458654 VIE458643:VIF458654 VSA458643:VSB458654 WBW458643:WBX458654 WLS458643:WLT458654 WVO458643:WVP458654 JC524179:JD524190 SY524179:SZ524190 ACU524179:ACV524190 AMQ524179:AMR524190 AWM524179:AWN524190 BGI524179:BGJ524190 BQE524179:BQF524190 CAA524179:CAB524190 CJW524179:CJX524190 CTS524179:CTT524190 DDO524179:DDP524190 DNK524179:DNL524190 DXG524179:DXH524190 EHC524179:EHD524190 EQY524179:EQZ524190 FAU524179:FAV524190 FKQ524179:FKR524190 FUM524179:FUN524190 GEI524179:GEJ524190 GOE524179:GOF524190 GYA524179:GYB524190 HHW524179:HHX524190 HRS524179:HRT524190 IBO524179:IBP524190 ILK524179:ILL524190 IVG524179:IVH524190 JFC524179:JFD524190 JOY524179:JOZ524190 JYU524179:JYV524190 KIQ524179:KIR524190 KSM524179:KSN524190 LCI524179:LCJ524190 LME524179:LMF524190 LWA524179:LWB524190 MFW524179:MFX524190 MPS524179:MPT524190 MZO524179:MZP524190 NJK524179:NJL524190 NTG524179:NTH524190 ODC524179:ODD524190 OMY524179:OMZ524190 OWU524179:OWV524190 PGQ524179:PGR524190 PQM524179:PQN524190 QAI524179:QAJ524190 QKE524179:QKF524190 QUA524179:QUB524190 RDW524179:RDX524190 RNS524179:RNT524190 RXO524179:RXP524190 SHK524179:SHL524190 SRG524179:SRH524190 TBC524179:TBD524190 TKY524179:TKZ524190 TUU524179:TUV524190 UEQ524179:UER524190 UOM524179:UON524190 UYI524179:UYJ524190 VIE524179:VIF524190 VSA524179:VSB524190 WBW524179:WBX524190 WLS524179:WLT524190 WVO524179:WVP524190 JC589715:JD589726 SY589715:SZ589726 ACU589715:ACV589726 AMQ589715:AMR589726 AWM589715:AWN589726 BGI589715:BGJ589726 BQE589715:BQF589726 CAA589715:CAB589726 CJW589715:CJX589726 CTS589715:CTT589726 DDO589715:DDP589726 DNK589715:DNL589726 DXG589715:DXH589726 EHC589715:EHD589726 EQY589715:EQZ589726 FAU589715:FAV589726 FKQ589715:FKR589726 FUM589715:FUN589726 GEI589715:GEJ589726 GOE589715:GOF589726 GYA589715:GYB589726 HHW589715:HHX589726 HRS589715:HRT589726 IBO589715:IBP589726 ILK589715:ILL589726 IVG589715:IVH589726 JFC589715:JFD589726 JOY589715:JOZ589726 JYU589715:JYV589726 KIQ589715:KIR589726 KSM589715:KSN589726 LCI589715:LCJ589726 LME589715:LMF589726 LWA589715:LWB589726 MFW589715:MFX589726 MPS589715:MPT589726 MZO589715:MZP589726 NJK589715:NJL589726 NTG589715:NTH589726 ODC589715:ODD589726 OMY589715:OMZ589726 OWU589715:OWV589726 PGQ589715:PGR589726 PQM589715:PQN589726 QAI589715:QAJ589726 QKE589715:QKF589726 QUA589715:QUB589726 RDW589715:RDX589726 RNS589715:RNT589726 RXO589715:RXP589726 SHK589715:SHL589726 SRG589715:SRH589726 TBC589715:TBD589726 TKY589715:TKZ589726 TUU589715:TUV589726 UEQ589715:UER589726 UOM589715:UON589726 UYI589715:UYJ589726 VIE589715:VIF589726 VSA589715:VSB589726 WBW589715:WBX589726 WLS589715:WLT589726 WVO589715:WVP589726 JC655251:JD655262 SY655251:SZ655262 ACU655251:ACV655262 AMQ655251:AMR655262 AWM655251:AWN655262 BGI655251:BGJ655262 BQE655251:BQF655262 CAA655251:CAB655262 CJW655251:CJX655262 CTS655251:CTT655262 DDO655251:DDP655262 DNK655251:DNL655262 DXG655251:DXH655262 EHC655251:EHD655262 EQY655251:EQZ655262 FAU655251:FAV655262 FKQ655251:FKR655262 FUM655251:FUN655262 GEI655251:GEJ655262 GOE655251:GOF655262 GYA655251:GYB655262 HHW655251:HHX655262 HRS655251:HRT655262 IBO655251:IBP655262 ILK655251:ILL655262 IVG655251:IVH655262 JFC655251:JFD655262 JOY655251:JOZ655262 JYU655251:JYV655262 KIQ655251:KIR655262 KSM655251:KSN655262 LCI655251:LCJ655262 LME655251:LMF655262 LWA655251:LWB655262 MFW655251:MFX655262 MPS655251:MPT655262 MZO655251:MZP655262 NJK655251:NJL655262 NTG655251:NTH655262 ODC655251:ODD655262 OMY655251:OMZ655262 OWU655251:OWV655262 PGQ655251:PGR655262 PQM655251:PQN655262 QAI655251:QAJ655262 QKE655251:QKF655262 QUA655251:QUB655262 RDW655251:RDX655262 RNS655251:RNT655262 RXO655251:RXP655262 SHK655251:SHL655262 SRG655251:SRH655262 TBC655251:TBD655262 TKY655251:TKZ655262 TUU655251:TUV655262 UEQ655251:UER655262 UOM655251:UON655262 UYI655251:UYJ655262 VIE655251:VIF655262 VSA655251:VSB655262 WBW655251:WBX655262 WLS655251:WLT655262 WVO655251:WVP655262 JC720787:JD720798 SY720787:SZ720798 ACU720787:ACV720798 AMQ720787:AMR720798 AWM720787:AWN720798 BGI720787:BGJ720798 BQE720787:BQF720798 CAA720787:CAB720798 CJW720787:CJX720798 CTS720787:CTT720798 DDO720787:DDP720798 DNK720787:DNL720798 DXG720787:DXH720798 EHC720787:EHD720798 EQY720787:EQZ720798 FAU720787:FAV720798 FKQ720787:FKR720798 FUM720787:FUN720798 GEI720787:GEJ720798 GOE720787:GOF720798 GYA720787:GYB720798 HHW720787:HHX720798 HRS720787:HRT720798 IBO720787:IBP720798 ILK720787:ILL720798 IVG720787:IVH720798 JFC720787:JFD720798 JOY720787:JOZ720798 JYU720787:JYV720798 KIQ720787:KIR720798 KSM720787:KSN720798 LCI720787:LCJ720798 LME720787:LMF720798 LWA720787:LWB720798 MFW720787:MFX720798 MPS720787:MPT720798 MZO720787:MZP720798 NJK720787:NJL720798 NTG720787:NTH720798 ODC720787:ODD720798 OMY720787:OMZ720798 OWU720787:OWV720798 PGQ720787:PGR720798 PQM720787:PQN720798 QAI720787:QAJ720798 QKE720787:QKF720798 QUA720787:QUB720798 RDW720787:RDX720798 RNS720787:RNT720798 RXO720787:RXP720798 SHK720787:SHL720798 SRG720787:SRH720798 TBC720787:TBD720798 TKY720787:TKZ720798 TUU720787:TUV720798 UEQ720787:UER720798 UOM720787:UON720798 UYI720787:UYJ720798 VIE720787:VIF720798 VSA720787:VSB720798 WBW720787:WBX720798 WLS720787:WLT720798 WVO720787:WVP720798 JC786323:JD786334 SY786323:SZ786334 ACU786323:ACV786334 AMQ786323:AMR786334 AWM786323:AWN786334 BGI786323:BGJ786334 BQE786323:BQF786334 CAA786323:CAB786334 CJW786323:CJX786334 CTS786323:CTT786334 DDO786323:DDP786334 DNK786323:DNL786334 DXG786323:DXH786334 EHC786323:EHD786334 EQY786323:EQZ786334 FAU786323:FAV786334 FKQ786323:FKR786334 FUM786323:FUN786334 GEI786323:GEJ786334 GOE786323:GOF786334 GYA786323:GYB786334 HHW786323:HHX786334 HRS786323:HRT786334 IBO786323:IBP786334 ILK786323:ILL786334 IVG786323:IVH786334 JFC786323:JFD786334 JOY786323:JOZ786334 JYU786323:JYV786334 KIQ786323:KIR786334 KSM786323:KSN786334 LCI786323:LCJ786334 LME786323:LMF786334 LWA786323:LWB786334 MFW786323:MFX786334 MPS786323:MPT786334 MZO786323:MZP786334 NJK786323:NJL786334 NTG786323:NTH786334 ODC786323:ODD786334 OMY786323:OMZ786334 OWU786323:OWV786334 PGQ786323:PGR786334 PQM786323:PQN786334 QAI786323:QAJ786334 QKE786323:QKF786334 QUA786323:QUB786334 RDW786323:RDX786334 RNS786323:RNT786334 RXO786323:RXP786334 SHK786323:SHL786334 SRG786323:SRH786334 TBC786323:TBD786334 TKY786323:TKZ786334 TUU786323:TUV786334 UEQ786323:UER786334 UOM786323:UON786334 UYI786323:UYJ786334 VIE786323:VIF786334 VSA786323:VSB786334 WBW786323:WBX786334 WLS786323:WLT786334 WVO786323:WVP786334 JC851859:JD851870 SY851859:SZ851870 ACU851859:ACV851870 AMQ851859:AMR851870 AWM851859:AWN851870 BGI851859:BGJ851870 BQE851859:BQF851870 CAA851859:CAB851870 CJW851859:CJX851870 CTS851859:CTT851870 DDO851859:DDP851870 DNK851859:DNL851870 DXG851859:DXH851870 EHC851859:EHD851870 EQY851859:EQZ851870 FAU851859:FAV851870 FKQ851859:FKR851870 FUM851859:FUN851870 GEI851859:GEJ851870 GOE851859:GOF851870 GYA851859:GYB851870 HHW851859:HHX851870 HRS851859:HRT851870 IBO851859:IBP851870 ILK851859:ILL851870 IVG851859:IVH851870 JFC851859:JFD851870 JOY851859:JOZ851870 JYU851859:JYV851870 KIQ851859:KIR851870 KSM851859:KSN851870 LCI851859:LCJ851870 LME851859:LMF851870 LWA851859:LWB851870 MFW851859:MFX851870 MPS851859:MPT851870 MZO851859:MZP851870 NJK851859:NJL851870 NTG851859:NTH851870 ODC851859:ODD851870 OMY851859:OMZ851870 OWU851859:OWV851870 PGQ851859:PGR851870 PQM851859:PQN851870 QAI851859:QAJ851870 QKE851859:QKF851870 QUA851859:QUB851870 RDW851859:RDX851870 RNS851859:RNT851870 RXO851859:RXP851870 SHK851859:SHL851870 SRG851859:SRH851870 TBC851859:TBD851870 TKY851859:TKZ851870 TUU851859:TUV851870 UEQ851859:UER851870 UOM851859:UON851870 UYI851859:UYJ851870 VIE851859:VIF851870 VSA851859:VSB851870 WBW851859:WBX851870 WLS851859:WLT851870 WVO851859:WVP851870 JC917395:JD917406 SY917395:SZ917406 ACU917395:ACV917406 AMQ917395:AMR917406 AWM917395:AWN917406 BGI917395:BGJ917406 BQE917395:BQF917406 CAA917395:CAB917406 CJW917395:CJX917406 CTS917395:CTT917406 DDO917395:DDP917406 DNK917395:DNL917406 DXG917395:DXH917406 EHC917395:EHD917406 EQY917395:EQZ917406 FAU917395:FAV917406 FKQ917395:FKR917406 FUM917395:FUN917406 GEI917395:GEJ917406 GOE917395:GOF917406 GYA917395:GYB917406 HHW917395:HHX917406 HRS917395:HRT917406 IBO917395:IBP917406 ILK917395:ILL917406 IVG917395:IVH917406 JFC917395:JFD917406 JOY917395:JOZ917406 JYU917395:JYV917406 KIQ917395:KIR917406 KSM917395:KSN917406 LCI917395:LCJ917406 LME917395:LMF917406 LWA917395:LWB917406 MFW917395:MFX917406 MPS917395:MPT917406 MZO917395:MZP917406 NJK917395:NJL917406 NTG917395:NTH917406 ODC917395:ODD917406 OMY917395:OMZ917406 OWU917395:OWV917406 PGQ917395:PGR917406 PQM917395:PQN917406 QAI917395:QAJ917406 QKE917395:QKF917406 QUA917395:QUB917406 RDW917395:RDX917406 RNS917395:RNT917406 RXO917395:RXP917406 SHK917395:SHL917406 SRG917395:SRH917406 TBC917395:TBD917406 TKY917395:TKZ917406 TUU917395:TUV917406 UEQ917395:UER917406 UOM917395:UON917406 UYI917395:UYJ917406 VIE917395:VIF917406 VSA917395:VSB917406 WBW917395:WBX917406 WLS917395:WLT917406 WVO917395:WVP917406 JC982931:JD982942 SY982931:SZ982942 ACU982931:ACV982942 AMQ982931:AMR982942 AWM982931:AWN982942 BGI982931:BGJ982942 BQE982931:BQF982942 CAA982931:CAB982942 CJW982931:CJX982942 CTS982931:CTT982942 DDO982931:DDP982942 DNK982931:DNL982942 DXG982931:DXH982942 EHC982931:EHD982942 EQY982931:EQZ982942 FAU982931:FAV982942 FKQ982931:FKR982942 FUM982931:FUN982942 GEI982931:GEJ982942 GOE982931:GOF982942 GYA982931:GYB982942 HHW982931:HHX982942 HRS982931:HRT982942 IBO982931:IBP982942 ILK982931:ILL982942 IVG982931:IVH982942 JFC982931:JFD982942 JOY982931:JOZ982942 JYU982931:JYV982942 KIQ982931:KIR982942 KSM982931:KSN982942 LCI982931:LCJ982942 LME982931:LMF982942 LWA982931:LWB982942 MFW982931:MFX982942 MPS982931:MPT982942 MZO982931:MZP982942 NJK982931:NJL982942 NTG982931:NTH982942 ODC982931:ODD982942 OMY982931:OMZ982942 OWU982931:OWV982942 PGQ982931:PGR982942 PQM982931:PQN982942 QAI982931:QAJ982942 QKE982931:QKF982942 QUA982931:QUB982942 RDW982931:RDX982942 RNS982931:RNT982942 RXO982931:RXP982942 SHK982931:SHL982942 SRG982931:SRH982942 TBC982931:TBD982942 TKY982931:TKZ982942 TUU982931:TUV982942 UEQ982931:UER982942 UOM982931:UON982942 UYI982931:UYJ982942 VIE982931:VIF982942 VSA982931:VSB982942 WBW982931:WBX982942 WLS982931:WLT982942 WVO982931:WVP982942 JC65441:JD65442 SY65441:SZ65442 ACU65441:ACV65442 AMQ65441:AMR65442 AWM65441:AWN65442 BGI65441:BGJ65442 BQE65441:BQF65442 CAA65441:CAB65442 CJW65441:CJX65442 CTS65441:CTT65442 DDO65441:DDP65442 DNK65441:DNL65442 DXG65441:DXH65442 EHC65441:EHD65442 EQY65441:EQZ65442 FAU65441:FAV65442 FKQ65441:FKR65442 FUM65441:FUN65442 GEI65441:GEJ65442 GOE65441:GOF65442 GYA65441:GYB65442 HHW65441:HHX65442 HRS65441:HRT65442 IBO65441:IBP65442 ILK65441:ILL65442 IVG65441:IVH65442 JFC65441:JFD65442 JOY65441:JOZ65442 JYU65441:JYV65442 KIQ65441:KIR65442 KSM65441:KSN65442 LCI65441:LCJ65442 LME65441:LMF65442 LWA65441:LWB65442 MFW65441:MFX65442 MPS65441:MPT65442 MZO65441:MZP65442 NJK65441:NJL65442 NTG65441:NTH65442 ODC65441:ODD65442 OMY65441:OMZ65442 OWU65441:OWV65442 PGQ65441:PGR65442 PQM65441:PQN65442 QAI65441:QAJ65442 QKE65441:QKF65442 QUA65441:QUB65442 RDW65441:RDX65442 RNS65441:RNT65442 RXO65441:RXP65442 SHK65441:SHL65442 SRG65441:SRH65442 TBC65441:TBD65442 TKY65441:TKZ65442 TUU65441:TUV65442 UEQ65441:UER65442 UOM65441:UON65442 UYI65441:UYJ65442 VIE65441:VIF65442 VSA65441:VSB65442 WBW65441:WBX65442 WLS65441:WLT65442 WVO65441:WVP65442 JC130977:JD130978 SY130977:SZ130978 ACU130977:ACV130978 AMQ130977:AMR130978 AWM130977:AWN130978 BGI130977:BGJ130978 BQE130977:BQF130978 CAA130977:CAB130978 CJW130977:CJX130978 CTS130977:CTT130978 DDO130977:DDP130978 DNK130977:DNL130978 DXG130977:DXH130978 EHC130977:EHD130978 EQY130977:EQZ130978 FAU130977:FAV130978 FKQ130977:FKR130978 FUM130977:FUN130978 GEI130977:GEJ130978 GOE130977:GOF130978 GYA130977:GYB130978 HHW130977:HHX130978 HRS130977:HRT130978 IBO130977:IBP130978 ILK130977:ILL130978 IVG130977:IVH130978 JFC130977:JFD130978 JOY130977:JOZ130978 JYU130977:JYV130978 KIQ130977:KIR130978 KSM130977:KSN130978 LCI130977:LCJ130978 LME130977:LMF130978 LWA130977:LWB130978 MFW130977:MFX130978 MPS130977:MPT130978 MZO130977:MZP130978 NJK130977:NJL130978 NTG130977:NTH130978 ODC130977:ODD130978 OMY130977:OMZ130978 OWU130977:OWV130978 PGQ130977:PGR130978 PQM130977:PQN130978 QAI130977:QAJ130978 QKE130977:QKF130978 QUA130977:QUB130978 RDW130977:RDX130978 RNS130977:RNT130978 RXO130977:RXP130978 SHK130977:SHL130978 SRG130977:SRH130978 TBC130977:TBD130978 TKY130977:TKZ130978 TUU130977:TUV130978 UEQ130977:UER130978 UOM130977:UON130978 UYI130977:UYJ130978 VIE130977:VIF130978 VSA130977:VSB130978 WBW130977:WBX130978 WLS130977:WLT130978 WVO130977:WVP130978 JC196513:JD196514 SY196513:SZ196514 ACU196513:ACV196514 AMQ196513:AMR196514 AWM196513:AWN196514 BGI196513:BGJ196514 BQE196513:BQF196514 CAA196513:CAB196514 CJW196513:CJX196514 CTS196513:CTT196514 DDO196513:DDP196514 DNK196513:DNL196514 DXG196513:DXH196514 EHC196513:EHD196514 EQY196513:EQZ196514 FAU196513:FAV196514 FKQ196513:FKR196514 FUM196513:FUN196514 GEI196513:GEJ196514 GOE196513:GOF196514 GYA196513:GYB196514 HHW196513:HHX196514 HRS196513:HRT196514 IBO196513:IBP196514 ILK196513:ILL196514 IVG196513:IVH196514 JFC196513:JFD196514 JOY196513:JOZ196514 JYU196513:JYV196514 KIQ196513:KIR196514 KSM196513:KSN196514 LCI196513:LCJ196514 LME196513:LMF196514 LWA196513:LWB196514 MFW196513:MFX196514 MPS196513:MPT196514 MZO196513:MZP196514 NJK196513:NJL196514 NTG196513:NTH196514 ODC196513:ODD196514 OMY196513:OMZ196514 OWU196513:OWV196514 PGQ196513:PGR196514 PQM196513:PQN196514 QAI196513:QAJ196514 QKE196513:QKF196514 QUA196513:QUB196514 RDW196513:RDX196514 RNS196513:RNT196514 RXO196513:RXP196514 SHK196513:SHL196514 SRG196513:SRH196514 TBC196513:TBD196514 TKY196513:TKZ196514 TUU196513:TUV196514 UEQ196513:UER196514 UOM196513:UON196514 UYI196513:UYJ196514 VIE196513:VIF196514 VSA196513:VSB196514 WBW196513:WBX196514 WLS196513:WLT196514 WVO196513:WVP196514 JC262049:JD262050 SY262049:SZ262050 ACU262049:ACV262050 AMQ262049:AMR262050 AWM262049:AWN262050 BGI262049:BGJ262050 BQE262049:BQF262050 CAA262049:CAB262050 CJW262049:CJX262050 CTS262049:CTT262050 DDO262049:DDP262050 DNK262049:DNL262050 DXG262049:DXH262050 EHC262049:EHD262050 EQY262049:EQZ262050 FAU262049:FAV262050 FKQ262049:FKR262050 FUM262049:FUN262050 GEI262049:GEJ262050 GOE262049:GOF262050 GYA262049:GYB262050 HHW262049:HHX262050 HRS262049:HRT262050 IBO262049:IBP262050 ILK262049:ILL262050 IVG262049:IVH262050 JFC262049:JFD262050 JOY262049:JOZ262050 JYU262049:JYV262050 KIQ262049:KIR262050 KSM262049:KSN262050 LCI262049:LCJ262050 LME262049:LMF262050 LWA262049:LWB262050 MFW262049:MFX262050 MPS262049:MPT262050 MZO262049:MZP262050 NJK262049:NJL262050 NTG262049:NTH262050 ODC262049:ODD262050 OMY262049:OMZ262050 OWU262049:OWV262050 PGQ262049:PGR262050 PQM262049:PQN262050 QAI262049:QAJ262050 QKE262049:QKF262050 QUA262049:QUB262050 RDW262049:RDX262050 RNS262049:RNT262050 RXO262049:RXP262050 SHK262049:SHL262050 SRG262049:SRH262050 TBC262049:TBD262050 TKY262049:TKZ262050 TUU262049:TUV262050 UEQ262049:UER262050 UOM262049:UON262050 UYI262049:UYJ262050 VIE262049:VIF262050 VSA262049:VSB262050 WBW262049:WBX262050 WLS262049:WLT262050 WVO262049:WVP262050 JC327585:JD327586 SY327585:SZ327586 ACU327585:ACV327586 AMQ327585:AMR327586 AWM327585:AWN327586 BGI327585:BGJ327586 BQE327585:BQF327586 CAA327585:CAB327586 CJW327585:CJX327586 CTS327585:CTT327586 DDO327585:DDP327586 DNK327585:DNL327586 DXG327585:DXH327586 EHC327585:EHD327586 EQY327585:EQZ327586 FAU327585:FAV327586 FKQ327585:FKR327586 FUM327585:FUN327586 GEI327585:GEJ327586 GOE327585:GOF327586 GYA327585:GYB327586 HHW327585:HHX327586 HRS327585:HRT327586 IBO327585:IBP327586 ILK327585:ILL327586 IVG327585:IVH327586 JFC327585:JFD327586 JOY327585:JOZ327586 JYU327585:JYV327586 KIQ327585:KIR327586 KSM327585:KSN327586 LCI327585:LCJ327586 LME327585:LMF327586 LWA327585:LWB327586 MFW327585:MFX327586 MPS327585:MPT327586 MZO327585:MZP327586 NJK327585:NJL327586 NTG327585:NTH327586 ODC327585:ODD327586 OMY327585:OMZ327586 OWU327585:OWV327586 PGQ327585:PGR327586 PQM327585:PQN327586 QAI327585:QAJ327586 QKE327585:QKF327586 QUA327585:QUB327586 RDW327585:RDX327586 RNS327585:RNT327586 RXO327585:RXP327586 SHK327585:SHL327586 SRG327585:SRH327586 TBC327585:TBD327586 TKY327585:TKZ327586 TUU327585:TUV327586 UEQ327585:UER327586 UOM327585:UON327586 UYI327585:UYJ327586 VIE327585:VIF327586 VSA327585:VSB327586 WBW327585:WBX327586 WLS327585:WLT327586 WVO327585:WVP327586 JC393121:JD393122 SY393121:SZ393122 ACU393121:ACV393122 AMQ393121:AMR393122 AWM393121:AWN393122 BGI393121:BGJ393122 BQE393121:BQF393122 CAA393121:CAB393122 CJW393121:CJX393122 CTS393121:CTT393122 DDO393121:DDP393122 DNK393121:DNL393122 DXG393121:DXH393122 EHC393121:EHD393122 EQY393121:EQZ393122 FAU393121:FAV393122 FKQ393121:FKR393122 FUM393121:FUN393122 GEI393121:GEJ393122 GOE393121:GOF393122 GYA393121:GYB393122 HHW393121:HHX393122 HRS393121:HRT393122 IBO393121:IBP393122 ILK393121:ILL393122 IVG393121:IVH393122 JFC393121:JFD393122 JOY393121:JOZ393122 JYU393121:JYV393122 KIQ393121:KIR393122 KSM393121:KSN393122 LCI393121:LCJ393122 LME393121:LMF393122 LWA393121:LWB393122 MFW393121:MFX393122 MPS393121:MPT393122 MZO393121:MZP393122 NJK393121:NJL393122 NTG393121:NTH393122 ODC393121:ODD393122 OMY393121:OMZ393122 OWU393121:OWV393122 PGQ393121:PGR393122 PQM393121:PQN393122 QAI393121:QAJ393122 QKE393121:QKF393122 QUA393121:QUB393122 RDW393121:RDX393122 RNS393121:RNT393122 RXO393121:RXP393122 SHK393121:SHL393122 SRG393121:SRH393122 TBC393121:TBD393122 TKY393121:TKZ393122 TUU393121:TUV393122 UEQ393121:UER393122 UOM393121:UON393122 UYI393121:UYJ393122 VIE393121:VIF393122 VSA393121:VSB393122 WBW393121:WBX393122 WLS393121:WLT393122 WVO393121:WVP393122 JC458657:JD458658 SY458657:SZ458658 ACU458657:ACV458658 AMQ458657:AMR458658 AWM458657:AWN458658 BGI458657:BGJ458658 BQE458657:BQF458658 CAA458657:CAB458658 CJW458657:CJX458658 CTS458657:CTT458658 DDO458657:DDP458658 DNK458657:DNL458658 DXG458657:DXH458658 EHC458657:EHD458658 EQY458657:EQZ458658 FAU458657:FAV458658 FKQ458657:FKR458658 FUM458657:FUN458658 GEI458657:GEJ458658 GOE458657:GOF458658 GYA458657:GYB458658 HHW458657:HHX458658 HRS458657:HRT458658 IBO458657:IBP458658 ILK458657:ILL458658 IVG458657:IVH458658 JFC458657:JFD458658 JOY458657:JOZ458658 JYU458657:JYV458658 KIQ458657:KIR458658 KSM458657:KSN458658 LCI458657:LCJ458658 LME458657:LMF458658 LWA458657:LWB458658 MFW458657:MFX458658 MPS458657:MPT458658 MZO458657:MZP458658 NJK458657:NJL458658 NTG458657:NTH458658 ODC458657:ODD458658 OMY458657:OMZ458658 OWU458657:OWV458658 PGQ458657:PGR458658 PQM458657:PQN458658 QAI458657:QAJ458658 QKE458657:QKF458658 QUA458657:QUB458658 RDW458657:RDX458658 RNS458657:RNT458658 RXO458657:RXP458658 SHK458657:SHL458658 SRG458657:SRH458658 TBC458657:TBD458658 TKY458657:TKZ458658 TUU458657:TUV458658 UEQ458657:UER458658 UOM458657:UON458658 UYI458657:UYJ458658 VIE458657:VIF458658 VSA458657:VSB458658 WBW458657:WBX458658 WLS458657:WLT458658 WVO458657:WVP458658 JC524193:JD524194 SY524193:SZ524194 ACU524193:ACV524194 AMQ524193:AMR524194 AWM524193:AWN524194 BGI524193:BGJ524194 BQE524193:BQF524194 CAA524193:CAB524194 CJW524193:CJX524194 CTS524193:CTT524194 DDO524193:DDP524194 DNK524193:DNL524194 DXG524193:DXH524194 EHC524193:EHD524194 EQY524193:EQZ524194 FAU524193:FAV524194 FKQ524193:FKR524194 FUM524193:FUN524194 GEI524193:GEJ524194 GOE524193:GOF524194 GYA524193:GYB524194 HHW524193:HHX524194 HRS524193:HRT524194 IBO524193:IBP524194 ILK524193:ILL524194 IVG524193:IVH524194 JFC524193:JFD524194 JOY524193:JOZ524194 JYU524193:JYV524194 KIQ524193:KIR524194 KSM524193:KSN524194 LCI524193:LCJ524194 LME524193:LMF524194 LWA524193:LWB524194 MFW524193:MFX524194 MPS524193:MPT524194 MZO524193:MZP524194 NJK524193:NJL524194 NTG524193:NTH524194 ODC524193:ODD524194 OMY524193:OMZ524194 OWU524193:OWV524194 PGQ524193:PGR524194 PQM524193:PQN524194 QAI524193:QAJ524194 QKE524193:QKF524194 QUA524193:QUB524194 RDW524193:RDX524194 RNS524193:RNT524194 RXO524193:RXP524194 SHK524193:SHL524194 SRG524193:SRH524194 TBC524193:TBD524194 TKY524193:TKZ524194 TUU524193:TUV524194 UEQ524193:UER524194 UOM524193:UON524194 UYI524193:UYJ524194 VIE524193:VIF524194 VSA524193:VSB524194 WBW524193:WBX524194 WLS524193:WLT524194 WVO524193:WVP524194 JC589729:JD589730 SY589729:SZ589730 ACU589729:ACV589730 AMQ589729:AMR589730 AWM589729:AWN589730 BGI589729:BGJ589730 BQE589729:BQF589730 CAA589729:CAB589730 CJW589729:CJX589730 CTS589729:CTT589730 DDO589729:DDP589730 DNK589729:DNL589730 DXG589729:DXH589730 EHC589729:EHD589730 EQY589729:EQZ589730 FAU589729:FAV589730 FKQ589729:FKR589730 FUM589729:FUN589730 GEI589729:GEJ589730 GOE589729:GOF589730 GYA589729:GYB589730 HHW589729:HHX589730 HRS589729:HRT589730 IBO589729:IBP589730 ILK589729:ILL589730 IVG589729:IVH589730 JFC589729:JFD589730 JOY589729:JOZ589730 JYU589729:JYV589730 KIQ589729:KIR589730 KSM589729:KSN589730 LCI589729:LCJ589730 LME589729:LMF589730 LWA589729:LWB589730 MFW589729:MFX589730 MPS589729:MPT589730 MZO589729:MZP589730 NJK589729:NJL589730 NTG589729:NTH589730 ODC589729:ODD589730 OMY589729:OMZ589730 OWU589729:OWV589730 PGQ589729:PGR589730 PQM589729:PQN589730 QAI589729:QAJ589730 QKE589729:QKF589730 QUA589729:QUB589730 RDW589729:RDX589730 RNS589729:RNT589730 RXO589729:RXP589730 SHK589729:SHL589730 SRG589729:SRH589730 TBC589729:TBD589730 TKY589729:TKZ589730 TUU589729:TUV589730 UEQ589729:UER589730 UOM589729:UON589730 UYI589729:UYJ589730 VIE589729:VIF589730 VSA589729:VSB589730 WBW589729:WBX589730 WLS589729:WLT589730 WVO589729:WVP589730 JC655265:JD655266 SY655265:SZ655266 ACU655265:ACV655266 AMQ655265:AMR655266 AWM655265:AWN655266 BGI655265:BGJ655266 BQE655265:BQF655266 CAA655265:CAB655266 CJW655265:CJX655266 CTS655265:CTT655266 DDO655265:DDP655266 DNK655265:DNL655266 DXG655265:DXH655266 EHC655265:EHD655266 EQY655265:EQZ655266 FAU655265:FAV655266 FKQ655265:FKR655266 FUM655265:FUN655266 GEI655265:GEJ655266 GOE655265:GOF655266 GYA655265:GYB655266 HHW655265:HHX655266 HRS655265:HRT655266 IBO655265:IBP655266 ILK655265:ILL655266 IVG655265:IVH655266 JFC655265:JFD655266 JOY655265:JOZ655266 JYU655265:JYV655266 KIQ655265:KIR655266 KSM655265:KSN655266 LCI655265:LCJ655266 LME655265:LMF655266 LWA655265:LWB655266 MFW655265:MFX655266 MPS655265:MPT655266 MZO655265:MZP655266 NJK655265:NJL655266 NTG655265:NTH655266 ODC655265:ODD655266 OMY655265:OMZ655266 OWU655265:OWV655266 PGQ655265:PGR655266 PQM655265:PQN655266 QAI655265:QAJ655266 QKE655265:QKF655266 QUA655265:QUB655266 RDW655265:RDX655266 RNS655265:RNT655266 RXO655265:RXP655266 SHK655265:SHL655266 SRG655265:SRH655266 TBC655265:TBD655266 TKY655265:TKZ655266 TUU655265:TUV655266 UEQ655265:UER655266 UOM655265:UON655266 UYI655265:UYJ655266 VIE655265:VIF655266 VSA655265:VSB655266 WBW655265:WBX655266 WLS655265:WLT655266 WVO655265:WVP655266 JC720801:JD720802 SY720801:SZ720802 ACU720801:ACV720802 AMQ720801:AMR720802 AWM720801:AWN720802 BGI720801:BGJ720802 BQE720801:BQF720802 CAA720801:CAB720802 CJW720801:CJX720802 CTS720801:CTT720802 DDO720801:DDP720802 DNK720801:DNL720802 DXG720801:DXH720802 EHC720801:EHD720802 EQY720801:EQZ720802 FAU720801:FAV720802 FKQ720801:FKR720802 FUM720801:FUN720802 GEI720801:GEJ720802 GOE720801:GOF720802 GYA720801:GYB720802 HHW720801:HHX720802 HRS720801:HRT720802 IBO720801:IBP720802 ILK720801:ILL720802 IVG720801:IVH720802 JFC720801:JFD720802 JOY720801:JOZ720802 JYU720801:JYV720802 KIQ720801:KIR720802 KSM720801:KSN720802 LCI720801:LCJ720802 LME720801:LMF720802 LWA720801:LWB720802 MFW720801:MFX720802 MPS720801:MPT720802 MZO720801:MZP720802 NJK720801:NJL720802 NTG720801:NTH720802 ODC720801:ODD720802 OMY720801:OMZ720802 OWU720801:OWV720802 PGQ720801:PGR720802 PQM720801:PQN720802 QAI720801:QAJ720802 QKE720801:QKF720802 QUA720801:QUB720802 RDW720801:RDX720802 RNS720801:RNT720802 RXO720801:RXP720802 SHK720801:SHL720802 SRG720801:SRH720802 TBC720801:TBD720802 TKY720801:TKZ720802 TUU720801:TUV720802 UEQ720801:UER720802 UOM720801:UON720802 UYI720801:UYJ720802 VIE720801:VIF720802 VSA720801:VSB720802 WBW720801:WBX720802 WLS720801:WLT720802 WVO720801:WVP720802 JC786337:JD786338 SY786337:SZ786338 ACU786337:ACV786338 AMQ786337:AMR786338 AWM786337:AWN786338 BGI786337:BGJ786338 BQE786337:BQF786338 CAA786337:CAB786338 CJW786337:CJX786338 CTS786337:CTT786338 DDO786337:DDP786338 DNK786337:DNL786338 DXG786337:DXH786338 EHC786337:EHD786338 EQY786337:EQZ786338 FAU786337:FAV786338 FKQ786337:FKR786338 FUM786337:FUN786338 GEI786337:GEJ786338 GOE786337:GOF786338 GYA786337:GYB786338 HHW786337:HHX786338 HRS786337:HRT786338 IBO786337:IBP786338 ILK786337:ILL786338 IVG786337:IVH786338 JFC786337:JFD786338 JOY786337:JOZ786338 JYU786337:JYV786338 KIQ786337:KIR786338 KSM786337:KSN786338 LCI786337:LCJ786338 LME786337:LMF786338 LWA786337:LWB786338 MFW786337:MFX786338 MPS786337:MPT786338 MZO786337:MZP786338 NJK786337:NJL786338 NTG786337:NTH786338 ODC786337:ODD786338 OMY786337:OMZ786338 OWU786337:OWV786338 PGQ786337:PGR786338 PQM786337:PQN786338 QAI786337:QAJ786338 QKE786337:QKF786338 QUA786337:QUB786338 RDW786337:RDX786338 RNS786337:RNT786338 RXO786337:RXP786338 SHK786337:SHL786338 SRG786337:SRH786338 TBC786337:TBD786338 TKY786337:TKZ786338 TUU786337:TUV786338 UEQ786337:UER786338 UOM786337:UON786338 UYI786337:UYJ786338 VIE786337:VIF786338 VSA786337:VSB786338 WBW786337:WBX786338 WLS786337:WLT786338 WVO786337:WVP786338 JC851873:JD851874 SY851873:SZ851874 ACU851873:ACV851874 AMQ851873:AMR851874 AWM851873:AWN851874 BGI851873:BGJ851874 BQE851873:BQF851874 CAA851873:CAB851874 CJW851873:CJX851874 CTS851873:CTT851874 DDO851873:DDP851874 DNK851873:DNL851874 DXG851873:DXH851874 EHC851873:EHD851874 EQY851873:EQZ851874 FAU851873:FAV851874 FKQ851873:FKR851874 FUM851873:FUN851874 GEI851873:GEJ851874 GOE851873:GOF851874 GYA851873:GYB851874 HHW851873:HHX851874 HRS851873:HRT851874 IBO851873:IBP851874 ILK851873:ILL851874 IVG851873:IVH851874 JFC851873:JFD851874 JOY851873:JOZ851874 JYU851873:JYV851874 KIQ851873:KIR851874 KSM851873:KSN851874 LCI851873:LCJ851874 LME851873:LMF851874 LWA851873:LWB851874 MFW851873:MFX851874 MPS851873:MPT851874 MZO851873:MZP851874 NJK851873:NJL851874 NTG851873:NTH851874 ODC851873:ODD851874 OMY851873:OMZ851874 OWU851873:OWV851874 PGQ851873:PGR851874 PQM851873:PQN851874 QAI851873:QAJ851874 QKE851873:QKF851874 QUA851873:QUB851874 RDW851873:RDX851874 RNS851873:RNT851874 RXO851873:RXP851874 SHK851873:SHL851874 SRG851873:SRH851874 TBC851873:TBD851874 TKY851873:TKZ851874 TUU851873:TUV851874 UEQ851873:UER851874 UOM851873:UON851874 UYI851873:UYJ851874 VIE851873:VIF851874 VSA851873:VSB851874 WBW851873:WBX851874 WLS851873:WLT851874 WVO851873:WVP851874 JC917409:JD917410 SY917409:SZ917410 ACU917409:ACV917410 AMQ917409:AMR917410 AWM917409:AWN917410 BGI917409:BGJ917410 BQE917409:BQF917410 CAA917409:CAB917410 CJW917409:CJX917410 CTS917409:CTT917410 DDO917409:DDP917410 DNK917409:DNL917410 DXG917409:DXH917410 EHC917409:EHD917410 EQY917409:EQZ917410 FAU917409:FAV917410 FKQ917409:FKR917410 FUM917409:FUN917410 GEI917409:GEJ917410 GOE917409:GOF917410 GYA917409:GYB917410 HHW917409:HHX917410 HRS917409:HRT917410 IBO917409:IBP917410 ILK917409:ILL917410 IVG917409:IVH917410 JFC917409:JFD917410 JOY917409:JOZ917410 JYU917409:JYV917410 KIQ917409:KIR917410 KSM917409:KSN917410 LCI917409:LCJ917410 LME917409:LMF917410 LWA917409:LWB917410 MFW917409:MFX917410 MPS917409:MPT917410 MZO917409:MZP917410 NJK917409:NJL917410 NTG917409:NTH917410 ODC917409:ODD917410 OMY917409:OMZ917410 OWU917409:OWV917410 PGQ917409:PGR917410 PQM917409:PQN917410 QAI917409:QAJ917410 QKE917409:QKF917410 QUA917409:QUB917410 RDW917409:RDX917410 RNS917409:RNT917410 RXO917409:RXP917410 SHK917409:SHL917410 SRG917409:SRH917410 TBC917409:TBD917410 TKY917409:TKZ917410 TUU917409:TUV917410 UEQ917409:UER917410 UOM917409:UON917410 UYI917409:UYJ917410 VIE917409:VIF917410 VSA917409:VSB917410 WBW917409:WBX917410 WLS917409:WLT917410 WVO917409:WVP917410 JC982945:JD982946 SY982945:SZ982946 ACU982945:ACV982946 AMQ982945:AMR982946 AWM982945:AWN982946 BGI982945:BGJ982946 BQE982945:BQF982946 CAA982945:CAB982946 CJW982945:CJX982946 CTS982945:CTT982946 DDO982945:DDP982946 DNK982945:DNL982946 DXG982945:DXH982946 EHC982945:EHD982946 EQY982945:EQZ982946 FAU982945:FAV982946 FKQ982945:FKR982946 FUM982945:FUN982946 GEI982945:GEJ982946 GOE982945:GOF982946 GYA982945:GYB982946 HHW982945:HHX982946 HRS982945:HRT982946 IBO982945:IBP982946 ILK982945:ILL982946 IVG982945:IVH982946 JFC982945:JFD982946 JOY982945:JOZ982946 JYU982945:JYV982946 KIQ982945:KIR982946 KSM982945:KSN982946 LCI982945:LCJ982946 LME982945:LMF982946 LWA982945:LWB982946 MFW982945:MFX982946 MPS982945:MPT982946 MZO982945:MZP982946 NJK982945:NJL982946 NTG982945:NTH982946 ODC982945:ODD982946 OMY982945:OMZ982946 OWU982945:OWV982946 PGQ982945:PGR982946 PQM982945:PQN982946 QAI982945:QAJ982946 QKE982945:QKF982946 QUA982945:QUB982946 RDW982945:RDX982946 RNS982945:RNT982946 RXO982945:RXP982946 SHK982945:SHL982946 SRG982945:SRH982946 TBC982945:TBD982946 TKY982945:TKZ982946 TUU982945:TUV982946 UEQ982945:UER982946 UOM982945:UON982946 UYI982945:UYJ982946 VIE982945:VIF982946 VSA982945:VSB982946 WBW982945:WBX982946 WLS982945:WLT982946 WVO982945:WVP982946 JC65424:JD65425 SY65424:SZ65425 ACU65424:ACV65425 AMQ65424:AMR65425 AWM65424:AWN65425 BGI65424:BGJ65425 BQE65424:BQF65425 CAA65424:CAB65425 CJW65424:CJX65425 CTS65424:CTT65425 DDO65424:DDP65425 DNK65424:DNL65425 DXG65424:DXH65425 EHC65424:EHD65425 EQY65424:EQZ65425 FAU65424:FAV65425 FKQ65424:FKR65425 FUM65424:FUN65425 GEI65424:GEJ65425 GOE65424:GOF65425 GYA65424:GYB65425 HHW65424:HHX65425 HRS65424:HRT65425 IBO65424:IBP65425 ILK65424:ILL65425 IVG65424:IVH65425 JFC65424:JFD65425 JOY65424:JOZ65425 JYU65424:JYV65425 KIQ65424:KIR65425 KSM65424:KSN65425 LCI65424:LCJ65425 LME65424:LMF65425 LWA65424:LWB65425 MFW65424:MFX65425 MPS65424:MPT65425 MZO65424:MZP65425 NJK65424:NJL65425 NTG65424:NTH65425 ODC65424:ODD65425 OMY65424:OMZ65425 OWU65424:OWV65425 PGQ65424:PGR65425 PQM65424:PQN65425 QAI65424:QAJ65425 QKE65424:QKF65425 QUA65424:QUB65425 RDW65424:RDX65425 RNS65424:RNT65425 RXO65424:RXP65425 SHK65424:SHL65425 SRG65424:SRH65425 TBC65424:TBD65425 TKY65424:TKZ65425 TUU65424:TUV65425 UEQ65424:UER65425 UOM65424:UON65425 UYI65424:UYJ65425 VIE65424:VIF65425 VSA65424:VSB65425 WBW65424:WBX65425 WLS65424:WLT65425 WVO65424:WVP65425 JC130960:JD130961 SY130960:SZ130961 ACU130960:ACV130961 AMQ130960:AMR130961 AWM130960:AWN130961 BGI130960:BGJ130961 BQE130960:BQF130961 CAA130960:CAB130961 CJW130960:CJX130961 CTS130960:CTT130961 DDO130960:DDP130961 DNK130960:DNL130961 DXG130960:DXH130961 EHC130960:EHD130961 EQY130960:EQZ130961 FAU130960:FAV130961 FKQ130960:FKR130961 FUM130960:FUN130961 GEI130960:GEJ130961 GOE130960:GOF130961 GYA130960:GYB130961 HHW130960:HHX130961 HRS130960:HRT130961 IBO130960:IBP130961 ILK130960:ILL130961 IVG130960:IVH130961 JFC130960:JFD130961 JOY130960:JOZ130961 JYU130960:JYV130961 KIQ130960:KIR130961 KSM130960:KSN130961 LCI130960:LCJ130961 LME130960:LMF130961 LWA130960:LWB130961 MFW130960:MFX130961 MPS130960:MPT130961 MZO130960:MZP130961 NJK130960:NJL130961 NTG130960:NTH130961 ODC130960:ODD130961 OMY130960:OMZ130961 OWU130960:OWV130961 PGQ130960:PGR130961 PQM130960:PQN130961 QAI130960:QAJ130961 QKE130960:QKF130961 QUA130960:QUB130961 RDW130960:RDX130961 RNS130960:RNT130961 RXO130960:RXP130961 SHK130960:SHL130961 SRG130960:SRH130961 TBC130960:TBD130961 TKY130960:TKZ130961 TUU130960:TUV130961 UEQ130960:UER130961 UOM130960:UON130961 UYI130960:UYJ130961 VIE130960:VIF130961 VSA130960:VSB130961 WBW130960:WBX130961 WLS130960:WLT130961 WVO130960:WVP130961 JC196496:JD196497 SY196496:SZ196497 ACU196496:ACV196497 AMQ196496:AMR196497 AWM196496:AWN196497 BGI196496:BGJ196497 BQE196496:BQF196497 CAA196496:CAB196497 CJW196496:CJX196497 CTS196496:CTT196497 DDO196496:DDP196497 DNK196496:DNL196497 DXG196496:DXH196497 EHC196496:EHD196497 EQY196496:EQZ196497 FAU196496:FAV196497 FKQ196496:FKR196497 FUM196496:FUN196497 GEI196496:GEJ196497 GOE196496:GOF196497 GYA196496:GYB196497 HHW196496:HHX196497 HRS196496:HRT196497 IBO196496:IBP196497 ILK196496:ILL196497 IVG196496:IVH196497 JFC196496:JFD196497 JOY196496:JOZ196497 JYU196496:JYV196497 KIQ196496:KIR196497 KSM196496:KSN196497 LCI196496:LCJ196497 LME196496:LMF196497 LWA196496:LWB196497 MFW196496:MFX196497 MPS196496:MPT196497 MZO196496:MZP196497 NJK196496:NJL196497 NTG196496:NTH196497 ODC196496:ODD196497 OMY196496:OMZ196497 OWU196496:OWV196497 PGQ196496:PGR196497 PQM196496:PQN196497 QAI196496:QAJ196497 QKE196496:QKF196497 QUA196496:QUB196497 RDW196496:RDX196497 RNS196496:RNT196497 RXO196496:RXP196497 SHK196496:SHL196497 SRG196496:SRH196497 TBC196496:TBD196497 TKY196496:TKZ196497 TUU196496:TUV196497 UEQ196496:UER196497 UOM196496:UON196497 UYI196496:UYJ196497 VIE196496:VIF196497 VSA196496:VSB196497 WBW196496:WBX196497 WLS196496:WLT196497 WVO196496:WVP196497 JC262032:JD262033 SY262032:SZ262033 ACU262032:ACV262033 AMQ262032:AMR262033 AWM262032:AWN262033 BGI262032:BGJ262033 BQE262032:BQF262033 CAA262032:CAB262033 CJW262032:CJX262033 CTS262032:CTT262033 DDO262032:DDP262033 DNK262032:DNL262033 DXG262032:DXH262033 EHC262032:EHD262033 EQY262032:EQZ262033 FAU262032:FAV262033 FKQ262032:FKR262033 FUM262032:FUN262033 GEI262032:GEJ262033 GOE262032:GOF262033 GYA262032:GYB262033 HHW262032:HHX262033 HRS262032:HRT262033 IBO262032:IBP262033 ILK262032:ILL262033 IVG262032:IVH262033 JFC262032:JFD262033 JOY262032:JOZ262033 JYU262032:JYV262033 KIQ262032:KIR262033 KSM262032:KSN262033 LCI262032:LCJ262033 LME262032:LMF262033 LWA262032:LWB262033 MFW262032:MFX262033 MPS262032:MPT262033 MZO262032:MZP262033 NJK262032:NJL262033 NTG262032:NTH262033 ODC262032:ODD262033 OMY262032:OMZ262033 OWU262032:OWV262033 PGQ262032:PGR262033 PQM262032:PQN262033 QAI262032:QAJ262033 QKE262032:QKF262033 QUA262032:QUB262033 RDW262032:RDX262033 RNS262032:RNT262033 RXO262032:RXP262033 SHK262032:SHL262033 SRG262032:SRH262033 TBC262032:TBD262033 TKY262032:TKZ262033 TUU262032:TUV262033 UEQ262032:UER262033 UOM262032:UON262033 UYI262032:UYJ262033 VIE262032:VIF262033 VSA262032:VSB262033 WBW262032:WBX262033 WLS262032:WLT262033 WVO262032:WVP262033 JC327568:JD327569 SY327568:SZ327569 ACU327568:ACV327569 AMQ327568:AMR327569 AWM327568:AWN327569 BGI327568:BGJ327569 BQE327568:BQF327569 CAA327568:CAB327569 CJW327568:CJX327569 CTS327568:CTT327569 DDO327568:DDP327569 DNK327568:DNL327569 DXG327568:DXH327569 EHC327568:EHD327569 EQY327568:EQZ327569 FAU327568:FAV327569 FKQ327568:FKR327569 FUM327568:FUN327569 GEI327568:GEJ327569 GOE327568:GOF327569 GYA327568:GYB327569 HHW327568:HHX327569 HRS327568:HRT327569 IBO327568:IBP327569 ILK327568:ILL327569 IVG327568:IVH327569 JFC327568:JFD327569 JOY327568:JOZ327569 JYU327568:JYV327569 KIQ327568:KIR327569 KSM327568:KSN327569 LCI327568:LCJ327569 LME327568:LMF327569 LWA327568:LWB327569 MFW327568:MFX327569 MPS327568:MPT327569 MZO327568:MZP327569 NJK327568:NJL327569 NTG327568:NTH327569 ODC327568:ODD327569 OMY327568:OMZ327569 OWU327568:OWV327569 PGQ327568:PGR327569 PQM327568:PQN327569 QAI327568:QAJ327569 QKE327568:QKF327569 QUA327568:QUB327569 RDW327568:RDX327569 RNS327568:RNT327569 RXO327568:RXP327569 SHK327568:SHL327569 SRG327568:SRH327569 TBC327568:TBD327569 TKY327568:TKZ327569 TUU327568:TUV327569 UEQ327568:UER327569 UOM327568:UON327569 UYI327568:UYJ327569 VIE327568:VIF327569 VSA327568:VSB327569 WBW327568:WBX327569 WLS327568:WLT327569 WVO327568:WVP327569 JC393104:JD393105 SY393104:SZ393105 ACU393104:ACV393105 AMQ393104:AMR393105 AWM393104:AWN393105 BGI393104:BGJ393105 BQE393104:BQF393105 CAA393104:CAB393105 CJW393104:CJX393105 CTS393104:CTT393105 DDO393104:DDP393105 DNK393104:DNL393105 DXG393104:DXH393105 EHC393104:EHD393105 EQY393104:EQZ393105 FAU393104:FAV393105 FKQ393104:FKR393105 FUM393104:FUN393105 GEI393104:GEJ393105 GOE393104:GOF393105 GYA393104:GYB393105 HHW393104:HHX393105 HRS393104:HRT393105 IBO393104:IBP393105 ILK393104:ILL393105 IVG393104:IVH393105 JFC393104:JFD393105 JOY393104:JOZ393105 JYU393104:JYV393105 KIQ393104:KIR393105 KSM393104:KSN393105 LCI393104:LCJ393105 LME393104:LMF393105 LWA393104:LWB393105 MFW393104:MFX393105 MPS393104:MPT393105 MZO393104:MZP393105 NJK393104:NJL393105 NTG393104:NTH393105 ODC393104:ODD393105 OMY393104:OMZ393105 OWU393104:OWV393105 PGQ393104:PGR393105 PQM393104:PQN393105 QAI393104:QAJ393105 QKE393104:QKF393105 QUA393104:QUB393105 RDW393104:RDX393105 RNS393104:RNT393105 RXO393104:RXP393105 SHK393104:SHL393105 SRG393104:SRH393105 TBC393104:TBD393105 TKY393104:TKZ393105 TUU393104:TUV393105 UEQ393104:UER393105 UOM393104:UON393105 UYI393104:UYJ393105 VIE393104:VIF393105 VSA393104:VSB393105 WBW393104:WBX393105 WLS393104:WLT393105 WVO393104:WVP393105 JC458640:JD458641 SY458640:SZ458641 ACU458640:ACV458641 AMQ458640:AMR458641 AWM458640:AWN458641 BGI458640:BGJ458641 BQE458640:BQF458641 CAA458640:CAB458641 CJW458640:CJX458641 CTS458640:CTT458641 DDO458640:DDP458641 DNK458640:DNL458641 DXG458640:DXH458641 EHC458640:EHD458641 EQY458640:EQZ458641 FAU458640:FAV458641 FKQ458640:FKR458641 FUM458640:FUN458641 GEI458640:GEJ458641 GOE458640:GOF458641 GYA458640:GYB458641 HHW458640:HHX458641 HRS458640:HRT458641 IBO458640:IBP458641 ILK458640:ILL458641 IVG458640:IVH458641 JFC458640:JFD458641 JOY458640:JOZ458641 JYU458640:JYV458641 KIQ458640:KIR458641 KSM458640:KSN458641 LCI458640:LCJ458641 LME458640:LMF458641 LWA458640:LWB458641 MFW458640:MFX458641 MPS458640:MPT458641 MZO458640:MZP458641 NJK458640:NJL458641 NTG458640:NTH458641 ODC458640:ODD458641 OMY458640:OMZ458641 OWU458640:OWV458641 PGQ458640:PGR458641 PQM458640:PQN458641 QAI458640:QAJ458641 QKE458640:QKF458641 QUA458640:QUB458641 RDW458640:RDX458641 RNS458640:RNT458641 RXO458640:RXP458641 SHK458640:SHL458641 SRG458640:SRH458641 TBC458640:TBD458641 TKY458640:TKZ458641 TUU458640:TUV458641 UEQ458640:UER458641 UOM458640:UON458641 UYI458640:UYJ458641 VIE458640:VIF458641 VSA458640:VSB458641 WBW458640:WBX458641 WLS458640:WLT458641 WVO458640:WVP458641 JC524176:JD524177 SY524176:SZ524177 ACU524176:ACV524177 AMQ524176:AMR524177 AWM524176:AWN524177 BGI524176:BGJ524177 BQE524176:BQF524177 CAA524176:CAB524177 CJW524176:CJX524177 CTS524176:CTT524177 DDO524176:DDP524177 DNK524176:DNL524177 DXG524176:DXH524177 EHC524176:EHD524177 EQY524176:EQZ524177 FAU524176:FAV524177 FKQ524176:FKR524177 FUM524176:FUN524177 GEI524176:GEJ524177 GOE524176:GOF524177 GYA524176:GYB524177 HHW524176:HHX524177 HRS524176:HRT524177 IBO524176:IBP524177 ILK524176:ILL524177 IVG524176:IVH524177 JFC524176:JFD524177 JOY524176:JOZ524177 JYU524176:JYV524177 KIQ524176:KIR524177 KSM524176:KSN524177 LCI524176:LCJ524177 LME524176:LMF524177 LWA524176:LWB524177 MFW524176:MFX524177 MPS524176:MPT524177 MZO524176:MZP524177 NJK524176:NJL524177 NTG524176:NTH524177 ODC524176:ODD524177 OMY524176:OMZ524177 OWU524176:OWV524177 PGQ524176:PGR524177 PQM524176:PQN524177 QAI524176:QAJ524177 QKE524176:QKF524177 QUA524176:QUB524177 RDW524176:RDX524177 RNS524176:RNT524177 RXO524176:RXP524177 SHK524176:SHL524177 SRG524176:SRH524177 TBC524176:TBD524177 TKY524176:TKZ524177 TUU524176:TUV524177 UEQ524176:UER524177 UOM524176:UON524177 UYI524176:UYJ524177 VIE524176:VIF524177 VSA524176:VSB524177 WBW524176:WBX524177 WLS524176:WLT524177 WVO524176:WVP524177 JC589712:JD589713 SY589712:SZ589713 ACU589712:ACV589713 AMQ589712:AMR589713 AWM589712:AWN589713 BGI589712:BGJ589713 BQE589712:BQF589713 CAA589712:CAB589713 CJW589712:CJX589713 CTS589712:CTT589713 DDO589712:DDP589713 DNK589712:DNL589713 DXG589712:DXH589713 EHC589712:EHD589713 EQY589712:EQZ589713 FAU589712:FAV589713 FKQ589712:FKR589713 FUM589712:FUN589713 GEI589712:GEJ589713 GOE589712:GOF589713 GYA589712:GYB589713 HHW589712:HHX589713 HRS589712:HRT589713 IBO589712:IBP589713 ILK589712:ILL589713 IVG589712:IVH589713 JFC589712:JFD589713 JOY589712:JOZ589713 JYU589712:JYV589713 KIQ589712:KIR589713 KSM589712:KSN589713 LCI589712:LCJ589713 LME589712:LMF589713 LWA589712:LWB589713 MFW589712:MFX589713 MPS589712:MPT589713 MZO589712:MZP589713 NJK589712:NJL589713 NTG589712:NTH589713 ODC589712:ODD589713 OMY589712:OMZ589713 OWU589712:OWV589713 PGQ589712:PGR589713 PQM589712:PQN589713 QAI589712:QAJ589713 QKE589712:QKF589713 QUA589712:QUB589713 RDW589712:RDX589713 RNS589712:RNT589713 RXO589712:RXP589713 SHK589712:SHL589713 SRG589712:SRH589713 TBC589712:TBD589713 TKY589712:TKZ589713 TUU589712:TUV589713 UEQ589712:UER589713 UOM589712:UON589713 UYI589712:UYJ589713 VIE589712:VIF589713 VSA589712:VSB589713 WBW589712:WBX589713 WLS589712:WLT589713 WVO589712:WVP589713 JC655248:JD655249 SY655248:SZ655249 ACU655248:ACV655249 AMQ655248:AMR655249 AWM655248:AWN655249 BGI655248:BGJ655249 BQE655248:BQF655249 CAA655248:CAB655249 CJW655248:CJX655249 CTS655248:CTT655249 DDO655248:DDP655249 DNK655248:DNL655249 DXG655248:DXH655249 EHC655248:EHD655249 EQY655248:EQZ655249 FAU655248:FAV655249 FKQ655248:FKR655249 FUM655248:FUN655249 GEI655248:GEJ655249 GOE655248:GOF655249 GYA655248:GYB655249 HHW655248:HHX655249 HRS655248:HRT655249 IBO655248:IBP655249 ILK655248:ILL655249 IVG655248:IVH655249 JFC655248:JFD655249 JOY655248:JOZ655249 JYU655248:JYV655249 KIQ655248:KIR655249 KSM655248:KSN655249 LCI655248:LCJ655249 LME655248:LMF655249 LWA655248:LWB655249 MFW655248:MFX655249 MPS655248:MPT655249 MZO655248:MZP655249 NJK655248:NJL655249 NTG655248:NTH655249 ODC655248:ODD655249 OMY655248:OMZ655249 OWU655248:OWV655249 PGQ655248:PGR655249 PQM655248:PQN655249 QAI655248:QAJ655249 QKE655248:QKF655249 QUA655248:QUB655249 RDW655248:RDX655249 RNS655248:RNT655249 RXO655248:RXP655249 SHK655248:SHL655249 SRG655248:SRH655249 TBC655248:TBD655249 TKY655248:TKZ655249 TUU655248:TUV655249 UEQ655248:UER655249 UOM655248:UON655249 UYI655248:UYJ655249 VIE655248:VIF655249 VSA655248:VSB655249 WBW655248:WBX655249 WLS655248:WLT655249 WVO655248:WVP655249 JC720784:JD720785 SY720784:SZ720785 ACU720784:ACV720785 AMQ720784:AMR720785 AWM720784:AWN720785 BGI720784:BGJ720785 BQE720784:BQF720785 CAA720784:CAB720785 CJW720784:CJX720785 CTS720784:CTT720785 DDO720784:DDP720785 DNK720784:DNL720785 DXG720784:DXH720785 EHC720784:EHD720785 EQY720784:EQZ720785 FAU720784:FAV720785 FKQ720784:FKR720785 FUM720784:FUN720785 GEI720784:GEJ720785 GOE720784:GOF720785 GYA720784:GYB720785 HHW720784:HHX720785 HRS720784:HRT720785 IBO720784:IBP720785 ILK720784:ILL720785 IVG720784:IVH720785 JFC720784:JFD720785 JOY720784:JOZ720785 JYU720784:JYV720785 KIQ720784:KIR720785 KSM720784:KSN720785 LCI720784:LCJ720785 LME720784:LMF720785 LWA720784:LWB720785 MFW720784:MFX720785 MPS720784:MPT720785 MZO720784:MZP720785 NJK720784:NJL720785 NTG720784:NTH720785 ODC720784:ODD720785 OMY720784:OMZ720785 OWU720784:OWV720785 PGQ720784:PGR720785 PQM720784:PQN720785 QAI720784:QAJ720785 QKE720784:QKF720785 QUA720784:QUB720785 RDW720784:RDX720785 RNS720784:RNT720785 RXO720784:RXP720785 SHK720784:SHL720785 SRG720784:SRH720785 TBC720784:TBD720785 TKY720784:TKZ720785 TUU720784:TUV720785 UEQ720784:UER720785 UOM720784:UON720785 UYI720784:UYJ720785 VIE720784:VIF720785 VSA720784:VSB720785 WBW720784:WBX720785 WLS720784:WLT720785 WVO720784:WVP720785 JC786320:JD786321 SY786320:SZ786321 ACU786320:ACV786321 AMQ786320:AMR786321 AWM786320:AWN786321 BGI786320:BGJ786321 BQE786320:BQF786321 CAA786320:CAB786321 CJW786320:CJX786321 CTS786320:CTT786321 DDO786320:DDP786321 DNK786320:DNL786321 DXG786320:DXH786321 EHC786320:EHD786321 EQY786320:EQZ786321 FAU786320:FAV786321 FKQ786320:FKR786321 FUM786320:FUN786321 GEI786320:GEJ786321 GOE786320:GOF786321 GYA786320:GYB786321 HHW786320:HHX786321 HRS786320:HRT786321 IBO786320:IBP786321 ILK786320:ILL786321 IVG786320:IVH786321 JFC786320:JFD786321 JOY786320:JOZ786321 JYU786320:JYV786321 KIQ786320:KIR786321 KSM786320:KSN786321 LCI786320:LCJ786321 LME786320:LMF786321 LWA786320:LWB786321 MFW786320:MFX786321 MPS786320:MPT786321 MZO786320:MZP786321 NJK786320:NJL786321 NTG786320:NTH786321 ODC786320:ODD786321 OMY786320:OMZ786321 OWU786320:OWV786321 PGQ786320:PGR786321 PQM786320:PQN786321 QAI786320:QAJ786321 QKE786320:QKF786321 QUA786320:QUB786321 RDW786320:RDX786321 RNS786320:RNT786321 RXO786320:RXP786321 SHK786320:SHL786321 SRG786320:SRH786321 TBC786320:TBD786321 TKY786320:TKZ786321 TUU786320:TUV786321 UEQ786320:UER786321 UOM786320:UON786321 UYI786320:UYJ786321 VIE786320:VIF786321 VSA786320:VSB786321 WBW786320:WBX786321 WLS786320:WLT786321 WVO786320:WVP786321 JC851856:JD851857 SY851856:SZ851857 ACU851856:ACV851857 AMQ851856:AMR851857 AWM851856:AWN851857 BGI851856:BGJ851857 BQE851856:BQF851857 CAA851856:CAB851857 CJW851856:CJX851857 CTS851856:CTT851857 DDO851856:DDP851857 DNK851856:DNL851857 DXG851856:DXH851857 EHC851856:EHD851857 EQY851856:EQZ851857 FAU851856:FAV851857 FKQ851856:FKR851857 FUM851856:FUN851857 GEI851856:GEJ851857 GOE851856:GOF851857 GYA851856:GYB851857 HHW851856:HHX851857 HRS851856:HRT851857 IBO851856:IBP851857 ILK851856:ILL851857 IVG851856:IVH851857 JFC851856:JFD851857 JOY851856:JOZ851857 JYU851856:JYV851857 KIQ851856:KIR851857 KSM851856:KSN851857 LCI851856:LCJ851857 LME851856:LMF851857 LWA851856:LWB851857 MFW851856:MFX851857 MPS851856:MPT851857 MZO851856:MZP851857 NJK851856:NJL851857 NTG851856:NTH851857 ODC851856:ODD851857 OMY851856:OMZ851857 OWU851856:OWV851857 PGQ851856:PGR851857 PQM851856:PQN851857 QAI851856:QAJ851857 QKE851856:QKF851857 QUA851856:QUB851857 RDW851856:RDX851857 RNS851856:RNT851857 RXO851856:RXP851857 SHK851856:SHL851857 SRG851856:SRH851857 TBC851856:TBD851857 TKY851856:TKZ851857 TUU851856:TUV851857 UEQ851856:UER851857 UOM851856:UON851857 UYI851856:UYJ851857 VIE851856:VIF851857 VSA851856:VSB851857 WBW851856:WBX851857 WLS851856:WLT851857 WVO851856:WVP851857 JC917392:JD917393 SY917392:SZ917393 ACU917392:ACV917393 AMQ917392:AMR917393 AWM917392:AWN917393 BGI917392:BGJ917393 BQE917392:BQF917393 CAA917392:CAB917393 CJW917392:CJX917393 CTS917392:CTT917393 DDO917392:DDP917393 DNK917392:DNL917393 DXG917392:DXH917393 EHC917392:EHD917393 EQY917392:EQZ917393 FAU917392:FAV917393 FKQ917392:FKR917393 FUM917392:FUN917393 GEI917392:GEJ917393 GOE917392:GOF917393 GYA917392:GYB917393 HHW917392:HHX917393 HRS917392:HRT917393 IBO917392:IBP917393 ILK917392:ILL917393 IVG917392:IVH917393 JFC917392:JFD917393 JOY917392:JOZ917393 JYU917392:JYV917393 KIQ917392:KIR917393 KSM917392:KSN917393 LCI917392:LCJ917393 LME917392:LMF917393 LWA917392:LWB917393 MFW917392:MFX917393 MPS917392:MPT917393 MZO917392:MZP917393 NJK917392:NJL917393 NTG917392:NTH917393 ODC917392:ODD917393 OMY917392:OMZ917393 OWU917392:OWV917393 PGQ917392:PGR917393 PQM917392:PQN917393 QAI917392:QAJ917393 QKE917392:QKF917393 QUA917392:QUB917393 RDW917392:RDX917393 RNS917392:RNT917393 RXO917392:RXP917393 SHK917392:SHL917393 SRG917392:SRH917393 TBC917392:TBD917393 TKY917392:TKZ917393 TUU917392:TUV917393 UEQ917392:UER917393 UOM917392:UON917393 UYI917392:UYJ917393 VIE917392:VIF917393 VSA917392:VSB917393 WBW917392:WBX917393 WLS917392:WLT917393 WVO917392:WVP917393 JC982928:JD982929 SY982928:SZ982929 ACU982928:ACV982929 AMQ982928:AMR982929 AWM982928:AWN982929 BGI982928:BGJ982929 BQE982928:BQF982929 CAA982928:CAB982929 CJW982928:CJX982929 CTS982928:CTT982929 DDO982928:DDP982929 DNK982928:DNL982929 DXG982928:DXH982929 EHC982928:EHD982929 EQY982928:EQZ982929 FAU982928:FAV982929 FKQ982928:FKR982929 FUM982928:FUN982929 GEI982928:GEJ982929 GOE982928:GOF982929 GYA982928:GYB982929 HHW982928:HHX982929 HRS982928:HRT982929 IBO982928:IBP982929 ILK982928:ILL982929 IVG982928:IVH982929 JFC982928:JFD982929 JOY982928:JOZ982929 JYU982928:JYV982929 KIQ982928:KIR982929 KSM982928:KSN982929 LCI982928:LCJ982929 LME982928:LMF982929 LWA982928:LWB982929 MFW982928:MFX982929 MPS982928:MPT982929 MZO982928:MZP982929 NJK982928:NJL982929 NTG982928:NTH982929 ODC982928:ODD982929 OMY982928:OMZ982929 OWU982928:OWV982929 PGQ982928:PGR982929 PQM982928:PQN982929 QAI982928:QAJ982929 QKE982928:QKF982929 QUA982928:QUB982929 RDW982928:RDX982929 RNS982928:RNT982929 RXO982928:RXP982929 SHK982928:SHL982929 SRG982928:SRH982929 TBC982928:TBD982929 TKY982928:TKZ982929 TUU982928:TUV982929 UEQ982928:UER982929 UOM982928:UON982929 UYI982928:UYJ982929 VIE982928:VIF982929 VSA982928:VSB982929 WBW982928:WBX982929 WLS982928:WLT982929 WVO982928:WVP982929 JC65418:JD65418 SY65418:SZ65418 ACU65418:ACV65418 AMQ65418:AMR65418 AWM65418:AWN65418 BGI65418:BGJ65418 BQE65418:BQF65418 CAA65418:CAB65418 CJW65418:CJX65418 CTS65418:CTT65418 DDO65418:DDP65418 DNK65418:DNL65418 DXG65418:DXH65418 EHC65418:EHD65418 EQY65418:EQZ65418 FAU65418:FAV65418 FKQ65418:FKR65418 FUM65418:FUN65418 GEI65418:GEJ65418 GOE65418:GOF65418 GYA65418:GYB65418 HHW65418:HHX65418 HRS65418:HRT65418 IBO65418:IBP65418 ILK65418:ILL65418 IVG65418:IVH65418 JFC65418:JFD65418 JOY65418:JOZ65418 JYU65418:JYV65418 KIQ65418:KIR65418 KSM65418:KSN65418 LCI65418:LCJ65418 LME65418:LMF65418 LWA65418:LWB65418 MFW65418:MFX65418 MPS65418:MPT65418 MZO65418:MZP65418 NJK65418:NJL65418 NTG65418:NTH65418 ODC65418:ODD65418 OMY65418:OMZ65418 OWU65418:OWV65418 PGQ65418:PGR65418 PQM65418:PQN65418 QAI65418:QAJ65418 QKE65418:QKF65418 QUA65418:QUB65418 RDW65418:RDX65418 RNS65418:RNT65418 RXO65418:RXP65418 SHK65418:SHL65418 SRG65418:SRH65418 TBC65418:TBD65418 TKY65418:TKZ65418 TUU65418:TUV65418 UEQ65418:UER65418 UOM65418:UON65418 UYI65418:UYJ65418 VIE65418:VIF65418 VSA65418:VSB65418 WBW65418:WBX65418 WLS65418:WLT65418 WVO65418:WVP65418 JC130954:JD130954 SY130954:SZ130954 ACU130954:ACV130954 AMQ130954:AMR130954 AWM130954:AWN130954 BGI130954:BGJ130954 BQE130954:BQF130954 CAA130954:CAB130954 CJW130954:CJX130954 CTS130954:CTT130954 DDO130954:DDP130954 DNK130954:DNL130954 DXG130954:DXH130954 EHC130954:EHD130954 EQY130954:EQZ130954 FAU130954:FAV130954 FKQ130954:FKR130954 FUM130954:FUN130954 GEI130954:GEJ130954 GOE130954:GOF130954 GYA130954:GYB130954 HHW130954:HHX130954 HRS130954:HRT130954 IBO130954:IBP130954 ILK130954:ILL130954 IVG130954:IVH130954 JFC130954:JFD130954 JOY130954:JOZ130954 JYU130954:JYV130954 KIQ130954:KIR130954 KSM130954:KSN130954 LCI130954:LCJ130954 LME130954:LMF130954 LWA130954:LWB130954 MFW130954:MFX130954 MPS130954:MPT130954 MZO130954:MZP130954 NJK130954:NJL130954 NTG130954:NTH130954 ODC130954:ODD130954 OMY130954:OMZ130954 OWU130954:OWV130954 PGQ130954:PGR130954 PQM130954:PQN130954 QAI130954:QAJ130954 QKE130954:QKF130954 QUA130954:QUB130954 RDW130954:RDX130954 RNS130954:RNT130954 RXO130954:RXP130954 SHK130954:SHL130954 SRG130954:SRH130954 TBC130954:TBD130954 TKY130954:TKZ130954 TUU130954:TUV130954 UEQ130954:UER130954 UOM130954:UON130954 UYI130954:UYJ130954 VIE130954:VIF130954 VSA130954:VSB130954 WBW130954:WBX130954 WLS130954:WLT130954 WVO130954:WVP130954 JC196490:JD196490 SY196490:SZ196490 ACU196490:ACV196490 AMQ196490:AMR196490 AWM196490:AWN196490 BGI196490:BGJ196490 BQE196490:BQF196490 CAA196490:CAB196490 CJW196490:CJX196490 CTS196490:CTT196490 DDO196490:DDP196490 DNK196490:DNL196490 DXG196490:DXH196490 EHC196490:EHD196490 EQY196490:EQZ196490 FAU196490:FAV196490 FKQ196490:FKR196490 FUM196490:FUN196490 GEI196490:GEJ196490 GOE196490:GOF196490 GYA196490:GYB196490 HHW196490:HHX196490 HRS196490:HRT196490 IBO196490:IBP196490 ILK196490:ILL196490 IVG196490:IVH196490 JFC196490:JFD196490 JOY196490:JOZ196490 JYU196490:JYV196490 KIQ196490:KIR196490 KSM196490:KSN196490 LCI196490:LCJ196490 LME196490:LMF196490 LWA196490:LWB196490 MFW196490:MFX196490 MPS196490:MPT196490 MZO196490:MZP196490 NJK196490:NJL196490 NTG196490:NTH196490 ODC196490:ODD196490 OMY196490:OMZ196490 OWU196490:OWV196490 PGQ196490:PGR196490 PQM196490:PQN196490 QAI196490:QAJ196490 QKE196490:QKF196490 QUA196490:QUB196490 RDW196490:RDX196490 RNS196490:RNT196490 RXO196490:RXP196490 SHK196490:SHL196490 SRG196490:SRH196490 TBC196490:TBD196490 TKY196490:TKZ196490 TUU196490:TUV196490 UEQ196490:UER196490 UOM196490:UON196490 UYI196490:UYJ196490 VIE196490:VIF196490 VSA196490:VSB196490 WBW196490:WBX196490 WLS196490:WLT196490 WVO196490:WVP196490 JC262026:JD262026 SY262026:SZ262026 ACU262026:ACV262026 AMQ262026:AMR262026 AWM262026:AWN262026 BGI262026:BGJ262026 BQE262026:BQF262026 CAA262026:CAB262026 CJW262026:CJX262026 CTS262026:CTT262026 DDO262026:DDP262026 DNK262026:DNL262026 DXG262026:DXH262026 EHC262026:EHD262026 EQY262026:EQZ262026 FAU262026:FAV262026 FKQ262026:FKR262026 FUM262026:FUN262026 GEI262026:GEJ262026 GOE262026:GOF262026 GYA262026:GYB262026 HHW262026:HHX262026 HRS262026:HRT262026 IBO262026:IBP262026 ILK262026:ILL262026 IVG262026:IVH262026 JFC262026:JFD262026 JOY262026:JOZ262026 JYU262026:JYV262026 KIQ262026:KIR262026 KSM262026:KSN262026 LCI262026:LCJ262026 LME262026:LMF262026 LWA262026:LWB262026 MFW262026:MFX262026 MPS262026:MPT262026 MZO262026:MZP262026 NJK262026:NJL262026 NTG262026:NTH262026 ODC262026:ODD262026 OMY262026:OMZ262026 OWU262026:OWV262026 PGQ262026:PGR262026 PQM262026:PQN262026 QAI262026:QAJ262026 QKE262026:QKF262026 QUA262026:QUB262026 RDW262026:RDX262026 RNS262026:RNT262026 RXO262026:RXP262026 SHK262026:SHL262026 SRG262026:SRH262026 TBC262026:TBD262026 TKY262026:TKZ262026 TUU262026:TUV262026 UEQ262026:UER262026 UOM262026:UON262026 UYI262026:UYJ262026 VIE262026:VIF262026 VSA262026:VSB262026 WBW262026:WBX262026 WLS262026:WLT262026 WVO262026:WVP262026 JC327562:JD327562 SY327562:SZ327562 ACU327562:ACV327562 AMQ327562:AMR327562 AWM327562:AWN327562 BGI327562:BGJ327562 BQE327562:BQF327562 CAA327562:CAB327562 CJW327562:CJX327562 CTS327562:CTT327562 DDO327562:DDP327562 DNK327562:DNL327562 DXG327562:DXH327562 EHC327562:EHD327562 EQY327562:EQZ327562 FAU327562:FAV327562 FKQ327562:FKR327562 FUM327562:FUN327562 GEI327562:GEJ327562 GOE327562:GOF327562 GYA327562:GYB327562 HHW327562:HHX327562 HRS327562:HRT327562 IBO327562:IBP327562 ILK327562:ILL327562 IVG327562:IVH327562 JFC327562:JFD327562 JOY327562:JOZ327562 JYU327562:JYV327562 KIQ327562:KIR327562 KSM327562:KSN327562 LCI327562:LCJ327562 LME327562:LMF327562 LWA327562:LWB327562 MFW327562:MFX327562 MPS327562:MPT327562 MZO327562:MZP327562 NJK327562:NJL327562 NTG327562:NTH327562 ODC327562:ODD327562 OMY327562:OMZ327562 OWU327562:OWV327562 PGQ327562:PGR327562 PQM327562:PQN327562 QAI327562:QAJ327562 QKE327562:QKF327562 QUA327562:QUB327562 RDW327562:RDX327562 RNS327562:RNT327562 RXO327562:RXP327562 SHK327562:SHL327562 SRG327562:SRH327562 TBC327562:TBD327562 TKY327562:TKZ327562 TUU327562:TUV327562 UEQ327562:UER327562 UOM327562:UON327562 UYI327562:UYJ327562 VIE327562:VIF327562 VSA327562:VSB327562 WBW327562:WBX327562 WLS327562:WLT327562 WVO327562:WVP327562 JC393098:JD393098 SY393098:SZ393098 ACU393098:ACV393098 AMQ393098:AMR393098 AWM393098:AWN393098 BGI393098:BGJ393098 BQE393098:BQF393098 CAA393098:CAB393098 CJW393098:CJX393098 CTS393098:CTT393098 DDO393098:DDP393098 DNK393098:DNL393098 DXG393098:DXH393098 EHC393098:EHD393098 EQY393098:EQZ393098 FAU393098:FAV393098 FKQ393098:FKR393098 FUM393098:FUN393098 GEI393098:GEJ393098 GOE393098:GOF393098 GYA393098:GYB393098 HHW393098:HHX393098 HRS393098:HRT393098 IBO393098:IBP393098 ILK393098:ILL393098 IVG393098:IVH393098 JFC393098:JFD393098 JOY393098:JOZ393098 JYU393098:JYV393098 KIQ393098:KIR393098 KSM393098:KSN393098 LCI393098:LCJ393098 LME393098:LMF393098 LWA393098:LWB393098 MFW393098:MFX393098 MPS393098:MPT393098 MZO393098:MZP393098 NJK393098:NJL393098 NTG393098:NTH393098 ODC393098:ODD393098 OMY393098:OMZ393098 OWU393098:OWV393098 PGQ393098:PGR393098 PQM393098:PQN393098 QAI393098:QAJ393098 QKE393098:QKF393098 QUA393098:QUB393098 RDW393098:RDX393098 RNS393098:RNT393098 RXO393098:RXP393098 SHK393098:SHL393098 SRG393098:SRH393098 TBC393098:TBD393098 TKY393098:TKZ393098 TUU393098:TUV393098 UEQ393098:UER393098 UOM393098:UON393098 UYI393098:UYJ393098 VIE393098:VIF393098 VSA393098:VSB393098 WBW393098:WBX393098 WLS393098:WLT393098 WVO393098:WVP393098 JC458634:JD458634 SY458634:SZ458634 ACU458634:ACV458634 AMQ458634:AMR458634 AWM458634:AWN458634 BGI458634:BGJ458634 BQE458634:BQF458634 CAA458634:CAB458634 CJW458634:CJX458634 CTS458634:CTT458634 DDO458634:DDP458634 DNK458634:DNL458634 DXG458634:DXH458634 EHC458634:EHD458634 EQY458634:EQZ458634 FAU458634:FAV458634 FKQ458634:FKR458634 FUM458634:FUN458634 GEI458634:GEJ458634 GOE458634:GOF458634 GYA458634:GYB458634 HHW458634:HHX458634 HRS458634:HRT458634 IBO458634:IBP458634 ILK458634:ILL458634 IVG458634:IVH458634 JFC458634:JFD458634 JOY458634:JOZ458634 JYU458634:JYV458634 KIQ458634:KIR458634 KSM458634:KSN458634 LCI458634:LCJ458634 LME458634:LMF458634 LWA458634:LWB458634 MFW458634:MFX458634 MPS458634:MPT458634 MZO458634:MZP458634 NJK458634:NJL458634 NTG458634:NTH458634 ODC458634:ODD458634 OMY458634:OMZ458634 OWU458634:OWV458634 PGQ458634:PGR458634 PQM458634:PQN458634 QAI458634:QAJ458634 QKE458634:QKF458634 QUA458634:QUB458634 RDW458634:RDX458634 RNS458634:RNT458634 RXO458634:RXP458634 SHK458634:SHL458634 SRG458634:SRH458634 TBC458634:TBD458634 TKY458634:TKZ458634 TUU458634:TUV458634 UEQ458634:UER458634 UOM458634:UON458634 UYI458634:UYJ458634 VIE458634:VIF458634 VSA458634:VSB458634 WBW458634:WBX458634 WLS458634:WLT458634 WVO458634:WVP458634 JC524170:JD524170 SY524170:SZ524170 ACU524170:ACV524170 AMQ524170:AMR524170 AWM524170:AWN524170 BGI524170:BGJ524170 BQE524170:BQF524170 CAA524170:CAB524170 CJW524170:CJX524170 CTS524170:CTT524170 DDO524170:DDP524170 DNK524170:DNL524170 DXG524170:DXH524170 EHC524170:EHD524170 EQY524170:EQZ524170 FAU524170:FAV524170 FKQ524170:FKR524170 FUM524170:FUN524170 GEI524170:GEJ524170 GOE524170:GOF524170 GYA524170:GYB524170 HHW524170:HHX524170 HRS524170:HRT524170 IBO524170:IBP524170 ILK524170:ILL524170 IVG524170:IVH524170 JFC524170:JFD524170 JOY524170:JOZ524170 JYU524170:JYV524170 KIQ524170:KIR524170 KSM524170:KSN524170 LCI524170:LCJ524170 LME524170:LMF524170 LWA524170:LWB524170 MFW524170:MFX524170 MPS524170:MPT524170 MZO524170:MZP524170 NJK524170:NJL524170 NTG524170:NTH524170 ODC524170:ODD524170 OMY524170:OMZ524170 OWU524170:OWV524170 PGQ524170:PGR524170 PQM524170:PQN524170 QAI524170:QAJ524170 QKE524170:QKF524170 QUA524170:QUB524170 RDW524170:RDX524170 RNS524170:RNT524170 RXO524170:RXP524170 SHK524170:SHL524170 SRG524170:SRH524170 TBC524170:TBD524170 TKY524170:TKZ524170 TUU524170:TUV524170 UEQ524170:UER524170 UOM524170:UON524170 UYI524170:UYJ524170 VIE524170:VIF524170 VSA524170:VSB524170 WBW524170:WBX524170 WLS524170:WLT524170 WVO524170:WVP524170 JC589706:JD589706 SY589706:SZ589706 ACU589706:ACV589706 AMQ589706:AMR589706 AWM589706:AWN589706 BGI589706:BGJ589706 BQE589706:BQF589706 CAA589706:CAB589706 CJW589706:CJX589706 CTS589706:CTT589706 DDO589706:DDP589706 DNK589706:DNL589706 DXG589706:DXH589706 EHC589706:EHD589706 EQY589706:EQZ589706 FAU589706:FAV589706 FKQ589706:FKR589706 FUM589706:FUN589706 GEI589706:GEJ589706 GOE589706:GOF589706 GYA589706:GYB589706 HHW589706:HHX589706 HRS589706:HRT589706 IBO589706:IBP589706 ILK589706:ILL589706 IVG589706:IVH589706 JFC589706:JFD589706 JOY589706:JOZ589706 JYU589706:JYV589706 KIQ589706:KIR589706 KSM589706:KSN589706 LCI589706:LCJ589706 LME589706:LMF589706 LWA589706:LWB589706 MFW589706:MFX589706 MPS589706:MPT589706 MZO589706:MZP589706 NJK589706:NJL589706 NTG589706:NTH589706 ODC589706:ODD589706 OMY589706:OMZ589706 OWU589706:OWV589706 PGQ589706:PGR589706 PQM589706:PQN589706 QAI589706:QAJ589706 QKE589706:QKF589706 QUA589706:QUB589706 RDW589706:RDX589706 RNS589706:RNT589706 RXO589706:RXP589706 SHK589706:SHL589706 SRG589706:SRH589706 TBC589706:TBD589706 TKY589706:TKZ589706 TUU589706:TUV589706 UEQ589706:UER589706 UOM589706:UON589706 UYI589706:UYJ589706 VIE589706:VIF589706 VSA589706:VSB589706 WBW589706:WBX589706 WLS589706:WLT589706 WVO589706:WVP589706 JC655242:JD655242 SY655242:SZ655242 ACU655242:ACV655242 AMQ655242:AMR655242 AWM655242:AWN655242 BGI655242:BGJ655242 BQE655242:BQF655242 CAA655242:CAB655242 CJW655242:CJX655242 CTS655242:CTT655242 DDO655242:DDP655242 DNK655242:DNL655242 DXG655242:DXH655242 EHC655242:EHD655242 EQY655242:EQZ655242 FAU655242:FAV655242 FKQ655242:FKR655242 FUM655242:FUN655242 GEI655242:GEJ655242 GOE655242:GOF655242 GYA655242:GYB655242 HHW655242:HHX655242 HRS655242:HRT655242 IBO655242:IBP655242 ILK655242:ILL655242 IVG655242:IVH655242 JFC655242:JFD655242 JOY655242:JOZ655242 JYU655242:JYV655242 KIQ655242:KIR655242 KSM655242:KSN655242 LCI655242:LCJ655242 LME655242:LMF655242 LWA655242:LWB655242 MFW655242:MFX655242 MPS655242:MPT655242 MZO655242:MZP655242 NJK655242:NJL655242 NTG655242:NTH655242 ODC655242:ODD655242 OMY655242:OMZ655242 OWU655242:OWV655242 PGQ655242:PGR655242 PQM655242:PQN655242 QAI655242:QAJ655242 QKE655242:QKF655242 QUA655242:QUB655242 RDW655242:RDX655242 RNS655242:RNT655242 RXO655242:RXP655242 SHK655242:SHL655242 SRG655242:SRH655242 TBC655242:TBD655242 TKY655242:TKZ655242 TUU655242:TUV655242 UEQ655242:UER655242 UOM655242:UON655242 UYI655242:UYJ655242 VIE655242:VIF655242 VSA655242:VSB655242 WBW655242:WBX655242 WLS655242:WLT655242 WVO655242:WVP655242 JC720778:JD720778 SY720778:SZ720778 ACU720778:ACV720778 AMQ720778:AMR720778 AWM720778:AWN720778 BGI720778:BGJ720778 BQE720778:BQF720778 CAA720778:CAB720778 CJW720778:CJX720778 CTS720778:CTT720778 DDO720778:DDP720778 DNK720778:DNL720778 DXG720778:DXH720778 EHC720778:EHD720778 EQY720778:EQZ720778 FAU720778:FAV720778 FKQ720778:FKR720778 FUM720778:FUN720778 GEI720778:GEJ720778 GOE720778:GOF720778 GYA720778:GYB720778 HHW720778:HHX720778 HRS720778:HRT720778 IBO720778:IBP720778 ILK720778:ILL720778 IVG720778:IVH720778 JFC720778:JFD720778 JOY720778:JOZ720778 JYU720778:JYV720778 KIQ720778:KIR720778 KSM720778:KSN720778 LCI720778:LCJ720778 LME720778:LMF720778 LWA720778:LWB720778 MFW720778:MFX720778 MPS720778:MPT720778 MZO720778:MZP720778 NJK720778:NJL720778 NTG720778:NTH720778 ODC720778:ODD720778 OMY720778:OMZ720778 OWU720778:OWV720778 PGQ720778:PGR720778 PQM720778:PQN720778 QAI720778:QAJ720778 QKE720778:QKF720778 QUA720778:QUB720778 RDW720778:RDX720778 RNS720778:RNT720778 RXO720778:RXP720778 SHK720778:SHL720778 SRG720778:SRH720778 TBC720778:TBD720778 TKY720778:TKZ720778 TUU720778:TUV720778 UEQ720778:UER720778 UOM720778:UON720778 UYI720778:UYJ720778 VIE720778:VIF720778 VSA720778:VSB720778 WBW720778:WBX720778 WLS720778:WLT720778 WVO720778:WVP720778 JC786314:JD786314 SY786314:SZ786314 ACU786314:ACV786314 AMQ786314:AMR786314 AWM786314:AWN786314 BGI786314:BGJ786314 BQE786314:BQF786314 CAA786314:CAB786314 CJW786314:CJX786314 CTS786314:CTT786314 DDO786314:DDP786314 DNK786314:DNL786314 DXG786314:DXH786314 EHC786314:EHD786314 EQY786314:EQZ786314 FAU786314:FAV786314 FKQ786314:FKR786314 FUM786314:FUN786314 GEI786314:GEJ786314 GOE786314:GOF786314 GYA786314:GYB786314 HHW786314:HHX786314 HRS786314:HRT786314 IBO786314:IBP786314 ILK786314:ILL786314 IVG786314:IVH786314 JFC786314:JFD786314 JOY786314:JOZ786314 JYU786314:JYV786314 KIQ786314:KIR786314 KSM786314:KSN786314 LCI786314:LCJ786314 LME786314:LMF786314 LWA786314:LWB786314 MFW786314:MFX786314 MPS786314:MPT786314 MZO786314:MZP786314 NJK786314:NJL786314 NTG786314:NTH786314 ODC786314:ODD786314 OMY786314:OMZ786314 OWU786314:OWV786314 PGQ786314:PGR786314 PQM786314:PQN786314 QAI786314:QAJ786314 QKE786314:QKF786314 QUA786314:QUB786314 RDW786314:RDX786314 RNS786314:RNT786314 RXO786314:RXP786314 SHK786314:SHL786314 SRG786314:SRH786314 TBC786314:TBD786314 TKY786314:TKZ786314 TUU786314:TUV786314 UEQ786314:UER786314 UOM786314:UON786314 UYI786314:UYJ786314 VIE786314:VIF786314 VSA786314:VSB786314 WBW786314:WBX786314 WLS786314:WLT786314 WVO786314:WVP786314 JC851850:JD851850 SY851850:SZ851850 ACU851850:ACV851850 AMQ851850:AMR851850 AWM851850:AWN851850 BGI851850:BGJ851850 BQE851850:BQF851850 CAA851850:CAB851850 CJW851850:CJX851850 CTS851850:CTT851850 DDO851850:DDP851850 DNK851850:DNL851850 DXG851850:DXH851850 EHC851850:EHD851850 EQY851850:EQZ851850 FAU851850:FAV851850 FKQ851850:FKR851850 FUM851850:FUN851850 GEI851850:GEJ851850 GOE851850:GOF851850 GYA851850:GYB851850 HHW851850:HHX851850 HRS851850:HRT851850 IBO851850:IBP851850 ILK851850:ILL851850 IVG851850:IVH851850 JFC851850:JFD851850 JOY851850:JOZ851850 JYU851850:JYV851850 KIQ851850:KIR851850 KSM851850:KSN851850 LCI851850:LCJ851850 LME851850:LMF851850 LWA851850:LWB851850 MFW851850:MFX851850 MPS851850:MPT851850 MZO851850:MZP851850 NJK851850:NJL851850 NTG851850:NTH851850 ODC851850:ODD851850 OMY851850:OMZ851850 OWU851850:OWV851850 PGQ851850:PGR851850 PQM851850:PQN851850 QAI851850:QAJ851850 QKE851850:QKF851850 QUA851850:QUB851850 RDW851850:RDX851850 RNS851850:RNT851850 RXO851850:RXP851850 SHK851850:SHL851850 SRG851850:SRH851850 TBC851850:TBD851850 TKY851850:TKZ851850 TUU851850:TUV851850 UEQ851850:UER851850 UOM851850:UON851850 UYI851850:UYJ851850 VIE851850:VIF851850 VSA851850:VSB851850 WBW851850:WBX851850 WLS851850:WLT851850 WVO851850:WVP851850 JC917386:JD917386 SY917386:SZ917386 ACU917386:ACV917386 AMQ917386:AMR917386 AWM917386:AWN917386 BGI917386:BGJ917386 BQE917386:BQF917386 CAA917386:CAB917386 CJW917386:CJX917386 CTS917386:CTT917386 DDO917386:DDP917386 DNK917386:DNL917386 DXG917386:DXH917386 EHC917386:EHD917386 EQY917386:EQZ917386 FAU917386:FAV917386 FKQ917386:FKR917386 FUM917386:FUN917386 GEI917386:GEJ917386 GOE917386:GOF917386 GYA917386:GYB917386 HHW917386:HHX917386 HRS917386:HRT917386 IBO917386:IBP917386 ILK917386:ILL917386 IVG917386:IVH917386 JFC917386:JFD917386 JOY917386:JOZ917386 JYU917386:JYV917386 KIQ917386:KIR917386 KSM917386:KSN917386 LCI917386:LCJ917386 LME917386:LMF917386 LWA917386:LWB917386 MFW917386:MFX917386 MPS917386:MPT917386 MZO917386:MZP917386 NJK917386:NJL917386 NTG917386:NTH917386 ODC917386:ODD917386 OMY917386:OMZ917386 OWU917386:OWV917386 PGQ917386:PGR917386 PQM917386:PQN917386 QAI917386:QAJ917386 QKE917386:QKF917386 QUA917386:QUB917386 RDW917386:RDX917386 RNS917386:RNT917386 RXO917386:RXP917386 SHK917386:SHL917386 SRG917386:SRH917386 TBC917386:TBD917386 TKY917386:TKZ917386 TUU917386:TUV917386 UEQ917386:UER917386 UOM917386:UON917386 UYI917386:UYJ917386 VIE917386:VIF917386 VSA917386:VSB917386 WBW917386:WBX917386 WLS917386:WLT917386 WVO917386:WVP917386 JC982922:JD982922 SY982922:SZ982922 ACU982922:ACV982922 AMQ982922:AMR982922 AWM982922:AWN982922 BGI982922:BGJ982922 BQE982922:BQF982922 CAA982922:CAB982922 CJW982922:CJX982922 CTS982922:CTT982922 DDO982922:DDP982922 DNK982922:DNL982922 DXG982922:DXH982922 EHC982922:EHD982922 EQY982922:EQZ982922 FAU982922:FAV982922 FKQ982922:FKR982922 FUM982922:FUN982922 GEI982922:GEJ982922 GOE982922:GOF982922 GYA982922:GYB982922 HHW982922:HHX982922 HRS982922:HRT982922 IBO982922:IBP982922 ILK982922:ILL982922 IVG982922:IVH982922 JFC982922:JFD982922 JOY982922:JOZ982922 JYU982922:JYV982922 KIQ982922:KIR982922 KSM982922:KSN982922 LCI982922:LCJ982922 LME982922:LMF982922 LWA982922:LWB982922 MFW982922:MFX982922 MPS982922:MPT982922 MZO982922:MZP982922 NJK982922:NJL982922 NTG982922:NTH982922 ODC982922:ODD982922 OMY982922:OMZ982922 OWU982922:OWV982922 PGQ982922:PGR982922 PQM982922:PQN982922 QAI982922:QAJ982922 QKE982922:QKF982922 QUA982922:QUB982922 RDW982922:RDX982922 RNS982922:RNT982922 RXO982922:RXP982922 SHK982922:SHL982922 SRG982922:SRH982922 TBC982922:TBD982922 TKY982922:TKZ982922 TUU982922:TUV982922 UEQ982922:UER982922 UOM982922:UON982922 UYI982922:UYJ982922 VIE982922:VIF982922 VSA982922:VSB982922 WBW982922:WBX982922 WLS982922:WLT982922 WVO982922:WVP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8:K31 H13:K20 H28:H32 I28:I31 H45:K70 J28:J32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H33:H38 H40:K41 K32:K38 J33:J38 I32:I38" xr:uid="{00000000-0002-0000-0200-000006000000}">
      <formula1>0</formula1>
    </dataValidation>
    <dataValidation operator="greaterThanOrEqual" allowBlank="1" showInputMessage="1" showErrorMessage="1" errorTitle="Nedopušten upis" error="Dopušten je upis samo pozitivnih cjelobrojnih vrijednosti ili nule." sqref="H42:K43 H39:K39" xr:uid="{00000000-0002-0000-0200-000007000000}"/>
  </dataValidations>
  <pageMargins left="0.55118110236220474" right="0.15748031496062992" top="0.98425196850393704" bottom="0.98425196850393704" header="0.51181102362204722" footer="0.51181102362204722"/>
  <pageSetup paperSize="9" scale="84"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55" zoomScale="110" zoomScaleNormal="100" zoomScaleSheetLayoutView="110" workbookViewId="0">
      <selection activeCell="L62" sqref="L62"/>
    </sheetView>
  </sheetViews>
  <sheetFormatPr defaultRowHeight="12.75" x14ac:dyDescent="0.2"/>
  <cols>
    <col min="1" max="7" width="9.140625" style="6"/>
    <col min="8" max="8" width="9.85546875" style="30" customWidth="1"/>
    <col min="9" max="9" width="12" style="30"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51" t="s">
        <v>172</v>
      </c>
      <c r="B1" s="267"/>
      <c r="C1" s="267"/>
      <c r="D1" s="267"/>
      <c r="E1" s="267"/>
      <c r="F1" s="267"/>
      <c r="G1" s="267"/>
      <c r="H1" s="267"/>
    </row>
    <row r="2" spans="1:9" ht="12.75" customHeight="1" x14ac:dyDescent="0.2">
      <c r="A2" s="250" t="s">
        <v>377</v>
      </c>
      <c r="B2" s="233"/>
      <c r="C2" s="233"/>
      <c r="D2" s="233"/>
      <c r="E2" s="233"/>
      <c r="F2" s="233"/>
      <c r="G2" s="233"/>
      <c r="H2" s="233"/>
    </row>
    <row r="3" spans="1:9" x14ac:dyDescent="0.2">
      <c r="A3" s="271" t="s">
        <v>12</v>
      </c>
      <c r="B3" s="272"/>
      <c r="C3" s="272"/>
      <c r="D3" s="272"/>
      <c r="E3" s="272"/>
      <c r="F3" s="272"/>
      <c r="G3" s="272"/>
      <c r="H3" s="272"/>
      <c r="I3" s="243"/>
    </row>
    <row r="4" spans="1:9" x14ac:dyDescent="0.2">
      <c r="A4" s="278" t="s">
        <v>295</v>
      </c>
      <c r="B4" s="239"/>
      <c r="C4" s="239"/>
      <c r="D4" s="239"/>
      <c r="E4" s="239"/>
      <c r="F4" s="239"/>
      <c r="G4" s="239"/>
      <c r="H4" s="239"/>
      <c r="I4" s="240"/>
    </row>
    <row r="5" spans="1:9" ht="45.75" thickBot="1" x14ac:dyDescent="0.25">
      <c r="A5" s="268" t="s">
        <v>2</v>
      </c>
      <c r="B5" s="269"/>
      <c r="C5" s="269"/>
      <c r="D5" s="269"/>
      <c r="E5" s="269"/>
      <c r="F5" s="270"/>
      <c r="G5" s="8" t="s">
        <v>6</v>
      </c>
      <c r="H5" s="35" t="s">
        <v>221</v>
      </c>
      <c r="I5" s="35" t="s">
        <v>216</v>
      </c>
    </row>
    <row r="6" spans="1:9" x14ac:dyDescent="0.2">
      <c r="A6" s="273">
        <v>1</v>
      </c>
      <c r="B6" s="274"/>
      <c r="C6" s="274"/>
      <c r="D6" s="274"/>
      <c r="E6" s="274"/>
      <c r="F6" s="275"/>
      <c r="G6" s="9">
        <v>2</v>
      </c>
      <c r="H6" s="36" t="s">
        <v>7</v>
      </c>
      <c r="I6" s="36" t="s">
        <v>8</v>
      </c>
    </row>
    <row r="7" spans="1:9" x14ac:dyDescent="0.2">
      <c r="A7" s="265" t="s">
        <v>126</v>
      </c>
      <c r="B7" s="266"/>
      <c r="C7" s="266"/>
      <c r="D7" s="266"/>
      <c r="E7" s="266"/>
      <c r="F7" s="266"/>
      <c r="G7" s="266"/>
      <c r="H7" s="266"/>
      <c r="I7" s="266"/>
    </row>
    <row r="8" spans="1:9" x14ac:dyDescent="0.2">
      <c r="A8" s="264" t="s">
        <v>119</v>
      </c>
      <c r="B8" s="264"/>
      <c r="C8" s="264"/>
      <c r="D8" s="264"/>
      <c r="E8" s="264"/>
      <c r="F8" s="264"/>
      <c r="G8" s="10">
        <v>1</v>
      </c>
      <c r="H8" s="37">
        <v>0</v>
      </c>
      <c r="I8" s="37">
        <v>0</v>
      </c>
    </row>
    <row r="9" spans="1:9" x14ac:dyDescent="0.2">
      <c r="A9" s="262" t="s">
        <v>120</v>
      </c>
      <c r="B9" s="262"/>
      <c r="C9" s="262"/>
      <c r="D9" s="262"/>
      <c r="E9" s="262"/>
      <c r="F9" s="262"/>
      <c r="G9" s="11">
        <v>2</v>
      </c>
      <c r="H9" s="38">
        <v>0</v>
      </c>
      <c r="I9" s="38">
        <v>0</v>
      </c>
    </row>
    <row r="10" spans="1:9" x14ac:dyDescent="0.2">
      <c r="A10" s="262" t="s">
        <v>121</v>
      </c>
      <c r="B10" s="262"/>
      <c r="C10" s="262"/>
      <c r="D10" s="262"/>
      <c r="E10" s="262"/>
      <c r="F10" s="262"/>
      <c r="G10" s="11">
        <v>3</v>
      </c>
      <c r="H10" s="38">
        <v>0</v>
      </c>
      <c r="I10" s="38">
        <v>0</v>
      </c>
    </row>
    <row r="11" spans="1:9" x14ac:dyDescent="0.2">
      <c r="A11" s="262" t="s">
        <v>122</v>
      </c>
      <c r="B11" s="262"/>
      <c r="C11" s="262"/>
      <c r="D11" s="262"/>
      <c r="E11" s="262"/>
      <c r="F11" s="262"/>
      <c r="G11" s="11">
        <v>4</v>
      </c>
      <c r="H11" s="38">
        <v>0</v>
      </c>
      <c r="I11" s="38">
        <v>0</v>
      </c>
    </row>
    <row r="12" spans="1:9" x14ac:dyDescent="0.2">
      <c r="A12" s="262" t="s">
        <v>123</v>
      </c>
      <c r="B12" s="262"/>
      <c r="C12" s="262"/>
      <c r="D12" s="262"/>
      <c r="E12" s="262"/>
      <c r="F12" s="262"/>
      <c r="G12" s="11">
        <v>5</v>
      </c>
      <c r="H12" s="38">
        <v>0</v>
      </c>
      <c r="I12" s="38">
        <v>0</v>
      </c>
    </row>
    <row r="13" spans="1:9" ht="22.5" customHeight="1" x14ac:dyDescent="0.2">
      <c r="A13" s="262" t="s">
        <v>143</v>
      </c>
      <c r="B13" s="262"/>
      <c r="C13" s="262"/>
      <c r="D13" s="262"/>
      <c r="E13" s="262"/>
      <c r="F13" s="262"/>
      <c r="G13" s="11">
        <v>6</v>
      </c>
      <c r="H13" s="38">
        <v>0</v>
      </c>
      <c r="I13" s="38">
        <v>0</v>
      </c>
    </row>
    <row r="14" spans="1:9" x14ac:dyDescent="0.2">
      <c r="A14" s="262" t="s">
        <v>124</v>
      </c>
      <c r="B14" s="262"/>
      <c r="C14" s="262"/>
      <c r="D14" s="262"/>
      <c r="E14" s="262"/>
      <c r="F14" s="262"/>
      <c r="G14" s="11">
        <v>7</v>
      </c>
      <c r="H14" s="38">
        <v>0</v>
      </c>
      <c r="I14" s="38">
        <v>0</v>
      </c>
    </row>
    <row r="15" spans="1:9" x14ac:dyDescent="0.2">
      <c r="A15" s="263" t="s">
        <v>125</v>
      </c>
      <c r="B15" s="263"/>
      <c r="C15" s="263"/>
      <c r="D15" s="263"/>
      <c r="E15" s="263"/>
      <c r="F15" s="263"/>
      <c r="G15" s="12">
        <v>8</v>
      </c>
      <c r="H15" s="39">
        <v>0</v>
      </c>
      <c r="I15" s="39">
        <v>0</v>
      </c>
    </row>
    <row r="16" spans="1:9" x14ac:dyDescent="0.2">
      <c r="A16" s="265" t="s">
        <v>127</v>
      </c>
      <c r="B16" s="266"/>
      <c r="C16" s="266"/>
      <c r="D16" s="266"/>
      <c r="E16" s="266"/>
      <c r="F16" s="266"/>
      <c r="G16" s="266"/>
      <c r="H16" s="266"/>
      <c r="I16" s="266"/>
    </row>
    <row r="17" spans="1:9" x14ac:dyDescent="0.2">
      <c r="A17" s="264" t="s">
        <v>128</v>
      </c>
      <c r="B17" s="264"/>
      <c r="C17" s="264"/>
      <c r="D17" s="264"/>
      <c r="E17" s="264"/>
      <c r="F17" s="264"/>
      <c r="G17" s="10">
        <v>9</v>
      </c>
      <c r="H17" s="37">
        <v>7984542</v>
      </c>
      <c r="I17" s="37">
        <v>7363339</v>
      </c>
    </row>
    <row r="18" spans="1:9" x14ac:dyDescent="0.2">
      <c r="A18" s="262" t="s">
        <v>129</v>
      </c>
      <c r="B18" s="262"/>
      <c r="C18" s="262"/>
      <c r="D18" s="262"/>
      <c r="E18" s="262"/>
      <c r="F18" s="262"/>
      <c r="G18" s="11"/>
      <c r="H18" s="38"/>
      <c r="I18" s="38"/>
    </row>
    <row r="19" spans="1:9" x14ac:dyDescent="0.2">
      <c r="A19" s="262" t="s">
        <v>130</v>
      </c>
      <c r="B19" s="262"/>
      <c r="C19" s="262"/>
      <c r="D19" s="262"/>
      <c r="E19" s="262"/>
      <c r="F19" s="262"/>
      <c r="G19" s="11">
        <v>10</v>
      </c>
      <c r="H19" s="38">
        <v>8696670</v>
      </c>
      <c r="I19" s="38">
        <v>15082106</v>
      </c>
    </row>
    <row r="20" spans="1:9" x14ac:dyDescent="0.2">
      <c r="A20" s="262" t="s">
        <v>131</v>
      </c>
      <c r="B20" s="262"/>
      <c r="C20" s="262"/>
      <c r="D20" s="262"/>
      <c r="E20" s="262"/>
      <c r="F20" s="262"/>
      <c r="G20" s="11">
        <v>11</v>
      </c>
      <c r="H20" s="38">
        <v>4324879</v>
      </c>
      <c r="I20" s="38">
        <v>5400621</v>
      </c>
    </row>
    <row r="21" spans="1:9" ht="23.25" customHeight="1" x14ac:dyDescent="0.2">
      <c r="A21" s="262" t="s">
        <v>132</v>
      </c>
      <c r="B21" s="262"/>
      <c r="C21" s="262"/>
      <c r="D21" s="262"/>
      <c r="E21" s="262"/>
      <c r="F21" s="262"/>
      <c r="G21" s="11">
        <v>12</v>
      </c>
      <c r="H21" s="38">
        <v>841148</v>
      </c>
      <c r="I21" s="38">
        <v>-41212</v>
      </c>
    </row>
    <row r="22" spans="1:9" x14ac:dyDescent="0.2">
      <c r="A22" s="262" t="s">
        <v>133</v>
      </c>
      <c r="B22" s="262"/>
      <c r="C22" s="262"/>
      <c r="D22" s="262"/>
      <c r="E22" s="262"/>
      <c r="F22" s="262"/>
      <c r="G22" s="11">
        <v>13</v>
      </c>
      <c r="H22" s="38">
        <v>0</v>
      </c>
      <c r="I22" s="38">
        <v>-80</v>
      </c>
    </row>
    <row r="23" spans="1:9" x14ac:dyDescent="0.2">
      <c r="A23" s="262" t="s">
        <v>134</v>
      </c>
      <c r="B23" s="262"/>
      <c r="C23" s="262"/>
      <c r="D23" s="262"/>
      <c r="E23" s="262"/>
      <c r="F23" s="262"/>
      <c r="G23" s="11">
        <v>14</v>
      </c>
      <c r="H23" s="38">
        <v>83290</v>
      </c>
      <c r="I23" s="38">
        <v>0</v>
      </c>
    </row>
    <row r="24" spans="1:9" x14ac:dyDescent="0.2">
      <c r="A24" s="265" t="s">
        <v>135</v>
      </c>
      <c r="B24" s="266"/>
      <c r="C24" s="266"/>
      <c r="D24" s="266"/>
      <c r="E24" s="266"/>
      <c r="F24" s="266"/>
      <c r="G24" s="266"/>
      <c r="H24" s="266"/>
      <c r="I24" s="266"/>
    </row>
    <row r="25" spans="1:9" x14ac:dyDescent="0.2">
      <c r="A25" s="264" t="s">
        <v>136</v>
      </c>
      <c r="B25" s="264"/>
      <c r="C25" s="264"/>
      <c r="D25" s="264"/>
      <c r="E25" s="264"/>
      <c r="F25" s="264"/>
      <c r="G25" s="10">
        <v>15</v>
      </c>
      <c r="H25" s="37">
        <v>44412466</v>
      </c>
      <c r="I25" s="37">
        <v>-3202649</v>
      </c>
    </row>
    <row r="26" spans="1:9" x14ac:dyDescent="0.2">
      <c r="A26" s="262" t="s">
        <v>137</v>
      </c>
      <c r="B26" s="262"/>
      <c r="C26" s="262"/>
      <c r="D26" s="262"/>
      <c r="E26" s="262"/>
      <c r="F26" s="262"/>
      <c r="G26" s="11">
        <v>16</v>
      </c>
      <c r="H26" s="38">
        <v>-18027</v>
      </c>
      <c r="I26" s="38">
        <v>3535022</v>
      </c>
    </row>
    <row r="27" spans="1:9" x14ac:dyDescent="0.2">
      <c r="A27" s="262" t="s">
        <v>138</v>
      </c>
      <c r="B27" s="262"/>
      <c r="C27" s="262"/>
      <c r="D27" s="262"/>
      <c r="E27" s="262"/>
      <c r="F27" s="262"/>
      <c r="G27" s="11">
        <v>17</v>
      </c>
      <c r="H27" s="38">
        <v>-47607546</v>
      </c>
      <c r="I27" s="38">
        <v>-162102267</v>
      </c>
    </row>
    <row r="28" spans="1:9" ht="25.5" customHeight="1" x14ac:dyDescent="0.2">
      <c r="A28" s="262" t="s">
        <v>139</v>
      </c>
      <c r="B28" s="262"/>
      <c r="C28" s="262"/>
      <c r="D28" s="262"/>
      <c r="E28" s="262"/>
      <c r="F28" s="262"/>
      <c r="G28" s="11">
        <v>18</v>
      </c>
      <c r="H28" s="38">
        <v>-11468777</v>
      </c>
      <c r="I28" s="38">
        <v>59762194</v>
      </c>
    </row>
    <row r="29" spans="1:9" ht="23.25" customHeight="1" x14ac:dyDescent="0.2">
      <c r="A29" s="262" t="s">
        <v>140</v>
      </c>
      <c r="B29" s="262"/>
      <c r="C29" s="262"/>
      <c r="D29" s="262"/>
      <c r="E29" s="262"/>
      <c r="F29" s="262"/>
      <c r="G29" s="11">
        <v>19</v>
      </c>
      <c r="H29" s="38">
        <v>0</v>
      </c>
      <c r="I29" s="38">
        <v>0</v>
      </c>
    </row>
    <row r="30" spans="1:9" ht="27.75" customHeight="1" x14ac:dyDescent="0.2">
      <c r="A30" s="262" t="s">
        <v>141</v>
      </c>
      <c r="B30" s="262"/>
      <c r="C30" s="262"/>
      <c r="D30" s="262"/>
      <c r="E30" s="262"/>
      <c r="F30" s="262"/>
      <c r="G30" s="11">
        <v>20</v>
      </c>
      <c r="H30" s="38">
        <v>0</v>
      </c>
      <c r="I30" s="38">
        <v>0</v>
      </c>
    </row>
    <row r="31" spans="1:9" ht="27.75" customHeight="1" x14ac:dyDescent="0.2">
      <c r="A31" s="262" t="s">
        <v>142</v>
      </c>
      <c r="B31" s="262"/>
      <c r="C31" s="262"/>
      <c r="D31" s="262"/>
      <c r="E31" s="262"/>
      <c r="F31" s="262"/>
      <c r="G31" s="11">
        <v>21</v>
      </c>
      <c r="H31" s="38">
        <v>9442801</v>
      </c>
      <c r="I31" s="38">
        <v>45994518</v>
      </c>
    </row>
    <row r="32" spans="1:9" ht="29.25" customHeight="1" x14ac:dyDescent="0.2">
      <c r="A32" s="262" t="s">
        <v>144</v>
      </c>
      <c r="B32" s="262"/>
      <c r="C32" s="262"/>
      <c r="D32" s="262"/>
      <c r="E32" s="262"/>
      <c r="F32" s="262"/>
      <c r="G32" s="11">
        <v>22</v>
      </c>
      <c r="H32" s="38">
        <v>20127482</v>
      </c>
      <c r="I32" s="38">
        <v>-1880011</v>
      </c>
    </row>
    <row r="33" spans="1:9" x14ac:dyDescent="0.2">
      <c r="A33" s="262" t="s">
        <v>145</v>
      </c>
      <c r="B33" s="262"/>
      <c r="C33" s="262"/>
      <c r="D33" s="262"/>
      <c r="E33" s="262"/>
      <c r="F33" s="262"/>
      <c r="G33" s="11">
        <v>23</v>
      </c>
      <c r="H33" s="38">
        <v>-1091311</v>
      </c>
      <c r="I33" s="38">
        <v>-1702082</v>
      </c>
    </row>
    <row r="34" spans="1:9" x14ac:dyDescent="0.2">
      <c r="A34" s="262" t="s">
        <v>146</v>
      </c>
      <c r="B34" s="262"/>
      <c r="C34" s="262"/>
      <c r="D34" s="262"/>
      <c r="E34" s="262"/>
      <c r="F34" s="262"/>
      <c r="G34" s="11">
        <v>24</v>
      </c>
      <c r="H34" s="38">
        <v>578845</v>
      </c>
      <c r="I34" s="38">
        <v>-44454</v>
      </c>
    </row>
    <row r="35" spans="1:9" x14ac:dyDescent="0.2">
      <c r="A35" s="262" t="s">
        <v>147</v>
      </c>
      <c r="B35" s="262"/>
      <c r="C35" s="262"/>
      <c r="D35" s="262"/>
      <c r="E35" s="262"/>
      <c r="F35" s="262"/>
      <c r="G35" s="11">
        <v>25</v>
      </c>
      <c r="H35" s="40">
        <v>69793131</v>
      </c>
      <c r="I35" s="40">
        <v>140368624</v>
      </c>
    </row>
    <row r="36" spans="1:9" x14ac:dyDescent="0.2">
      <c r="A36" s="262" t="s">
        <v>148</v>
      </c>
      <c r="B36" s="262"/>
      <c r="C36" s="262"/>
      <c r="D36" s="262"/>
      <c r="E36" s="262"/>
      <c r="F36" s="262"/>
      <c r="G36" s="11">
        <v>26</v>
      </c>
      <c r="H36" s="40">
        <v>12714653</v>
      </c>
      <c r="I36" s="40">
        <v>22750077</v>
      </c>
    </row>
    <row r="37" spans="1:9" x14ac:dyDescent="0.2">
      <c r="A37" s="262" t="s">
        <v>149</v>
      </c>
      <c r="B37" s="262"/>
      <c r="C37" s="262"/>
      <c r="D37" s="262"/>
      <c r="E37" s="262"/>
      <c r="F37" s="262"/>
      <c r="G37" s="11">
        <v>27</v>
      </c>
      <c r="H37" s="40">
        <v>-142290132</v>
      </c>
      <c r="I37" s="40">
        <v>-91695566</v>
      </c>
    </row>
    <row r="38" spans="1:9" x14ac:dyDescent="0.2">
      <c r="A38" s="262" t="s">
        <v>150</v>
      </c>
      <c r="B38" s="262"/>
      <c r="C38" s="262"/>
      <c r="D38" s="262"/>
      <c r="E38" s="262"/>
      <c r="F38" s="262"/>
      <c r="G38" s="11">
        <v>28</v>
      </c>
      <c r="H38" s="40">
        <v>0</v>
      </c>
      <c r="I38" s="40">
        <v>0</v>
      </c>
    </row>
    <row r="39" spans="1:9" x14ac:dyDescent="0.2">
      <c r="A39" s="262" t="s">
        <v>151</v>
      </c>
      <c r="B39" s="262"/>
      <c r="C39" s="262"/>
      <c r="D39" s="262"/>
      <c r="E39" s="262"/>
      <c r="F39" s="262"/>
      <c r="G39" s="11">
        <v>29</v>
      </c>
      <c r="H39" s="40">
        <v>-3870273</v>
      </c>
      <c r="I39" s="40">
        <v>5183782</v>
      </c>
    </row>
    <row r="40" spans="1:9" x14ac:dyDescent="0.2">
      <c r="A40" s="262" t="s">
        <v>152</v>
      </c>
      <c r="B40" s="262"/>
      <c r="C40" s="262"/>
      <c r="D40" s="262"/>
      <c r="E40" s="262"/>
      <c r="F40" s="262"/>
      <c r="G40" s="11">
        <v>30</v>
      </c>
      <c r="H40" s="40">
        <v>49246162</v>
      </c>
      <c r="I40" s="40">
        <v>51145056</v>
      </c>
    </row>
    <row r="41" spans="1:9" x14ac:dyDescent="0.2">
      <c r="A41" s="262" t="s">
        <v>153</v>
      </c>
      <c r="B41" s="262"/>
      <c r="C41" s="262"/>
      <c r="D41" s="262"/>
      <c r="E41" s="262"/>
      <c r="F41" s="262"/>
      <c r="G41" s="11">
        <v>31</v>
      </c>
      <c r="H41" s="40">
        <v>104933</v>
      </c>
      <c r="I41" s="40">
        <v>643894</v>
      </c>
    </row>
    <row r="42" spans="1:9" x14ac:dyDescent="0.2">
      <c r="A42" s="262" t="s">
        <v>154</v>
      </c>
      <c r="B42" s="262"/>
      <c r="C42" s="262"/>
      <c r="D42" s="262"/>
      <c r="E42" s="262"/>
      <c r="F42" s="262"/>
      <c r="G42" s="11">
        <v>32</v>
      </c>
      <c r="H42" s="40">
        <v>-8679611</v>
      </c>
      <c r="I42" s="40">
        <v>-2986907</v>
      </c>
    </row>
    <row r="43" spans="1:9" x14ac:dyDescent="0.2">
      <c r="A43" s="262" t="s">
        <v>155</v>
      </c>
      <c r="B43" s="262"/>
      <c r="C43" s="262"/>
      <c r="D43" s="262"/>
      <c r="E43" s="262"/>
      <c r="F43" s="262"/>
      <c r="G43" s="11">
        <v>33</v>
      </c>
      <c r="H43" s="40">
        <v>-2304125</v>
      </c>
      <c r="I43" s="40">
        <v>-3626558</v>
      </c>
    </row>
    <row r="44" spans="1:9" ht="13.5" customHeight="1" x14ac:dyDescent="0.2">
      <c r="A44" s="276" t="s">
        <v>156</v>
      </c>
      <c r="B44" s="276"/>
      <c r="C44" s="276"/>
      <c r="D44" s="276"/>
      <c r="E44" s="276"/>
      <c r="F44" s="276"/>
      <c r="G44" s="13">
        <v>34</v>
      </c>
      <c r="H44" s="41">
        <f>SUM(H25:H43)+SUM(H17:H23)+SUM(H8:H15)</f>
        <v>11021200</v>
      </c>
      <c r="I44" s="41">
        <f>SUM(I25:I43)+SUM(I17:I23)+SUM(I8:I15)</f>
        <v>89947447</v>
      </c>
    </row>
    <row r="45" spans="1:9" x14ac:dyDescent="0.2">
      <c r="A45" s="265" t="s">
        <v>18</v>
      </c>
      <c r="B45" s="266"/>
      <c r="C45" s="266"/>
      <c r="D45" s="266"/>
      <c r="E45" s="266"/>
      <c r="F45" s="266"/>
      <c r="G45" s="266"/>
      <c r="H45" s="266"/>
      <c r="I45" s="266"/>
    </row>
    <row r="46" spans="1:9" ht="24.75" customHeight="1" x14ac:dyDescent="0.2">
      <c r="A46" s="264" t="s">
        <v>157</v>
      </c>
      <c r="B46" s="264"/>
      <c r="C46" s="264"/>
      <c r="D46" s="264"/>
      <c r="E46" s="264"/>
      <c r="F46" s="264"/>
      <c r="G46" s="10">
        <v>35</v>
      </c>
      <c r="H46" s="37">
        <v>-7761299</v>
      </c>
      <c r="I46" s="37">
        <v>-4110833</v>
      </c>
    </row>
    <row r="47" spans="1:9" ht="26.25" customHeight="1" x14ac:dyDescent="0.2">
      <c r="A47" s="262" t="s">
        <v>158</v>
      </c>
      <c r="B47" s="262"/>
      <c r="C47" s="262"/>
      <c r="D47" s="262"/>
      <c r="E47" s="262"/>
      <c r="F47" s="262"/>
      <c r="G47" s="11">
        <v>36</v>
      </c>
      <c r="H47" s="38">
        <v>0</v>
      </c>
      <c r="I47" s="38">
        <v>0</v>
      </c>
    </row>
    <row r="48" spans="1:9" ht="24" customHeight="1" x14ac:dyDescent="0.2">
      <c r="A48" s="262" t="s">
        <v>159</v>
      </c>
      <c r="B48" s="262"/>
      <c r="C48" s="262"/>
      <c r="D48" s="262"/>
      <c r="E48" s="262"/>
      <c r="F48" s="262"/>
      <c r="G48" s="11">
        <v>37</v>
      </c>
      <c r="H48" s="38">
        <v>0</v>
      </c>
      <c r="I48" s="38">
        <v>0</v>
      </c>
    </row>
    <row r="49" spans="1:9" x14ac:dyDescent="0.2">
      <c r="A49" s="262" t="s">
        <v>160</v>
      </c>
      <c r="B49" s="262"/>
      <c r="C49" s="262"/>
      <c r="D49" s="262"/>
      <c r="E49" s="262"/>
      <c r="F49" s="262"/>
      <c r="G49" s="11">
        <v>38</v>
      </c>
      <c r="H49" s="38">
        <v>0</v>
      </c>
      <c r="I49" s="38">
        <v>0</v>
      </c>
    </row>
    <row r="50" spans="1:9" x14ac:dyDescent="0.2">
      <c r="A50" s="283" t="s">
        <v>161</v>
      </c>
      <c r="B50" s="283"/>
      <c r="C50" s="283"/>
      <c r="D50" s="283"/>
      <c r="E50" s="283"/>
      <c r="F50" s="283"/>
      <c r="G50" s="14">
        <v>39</v>
      </c>
      <c r="H50" s="40">
        <v>-4880680</v>
      </c>
      <c r="I50" s="40">
        <v>-1524792</v>
      </c>
    </row>
    <row r="51" spans="1:9" x14ac:dyDescent="0.2">
      <c r="A51" s="286" t="s">
        <v>162</v>
      </c>
      <c r="B51" s="286"/>
      <c r="C51" s="286"/>
      <c r="D51" s="286"/>
      <c r="E51" s="286"/>
      <c r="F51" s="287"/>
      <c r="G51" s="15">
        <v>40</v>
      </c>
      <c r="H51" s="41">
        <f>SUM(H46:H50)</f>
        <v>-12641979</v>
      </c>
      <c r="I51" s="41">
        <f>SUM(I46:I50)</f>
        <v>-5635625</v>
      </c>
    </row>
    <row r="52" spans="1:9" x14ac:dyDescent="0.2">
      <c r="A52" s="284" t="s">
        <v>19</v>
      </c>
      <c r="B52" s="285"/>
      <c r="C52" s="285"/>
      <c r="D52" s="285"/>
      <c r="E52" s="285"/>
      <c r="F52" s="285"/>
      <c r="G52" s="285"/>
      <c r="H52" s="285"/>
      <c r="I52" s="285"/>
    </row>
    <row r="53" spans="1:9" ht="23.25" customHeight="1" x14ac:dyDescent="0.2">
      <c r="A53" s="262" t="s">
        <v>163</v>
      </c>
      <c r="B53" s="262"/>
      <c r="C53" s="262"/>
      <c r="D53" s="262"/>
      <c r="E53" s="262"/>
      <c r="F53" s="262"/>
      <c r="G53" s="11">
        <v>41</v>
      </c>
      <c r="H53" s="38">
        <v>157351874</v>
      </c>
      <c r="I53" s="38">
        <v>-83069542</v>
      </c>
    </row>
    <row r="54" spans="1:9" x14ac:dyDescent="0.2">
      <c r="A54" s="262" t="s">
        <v>164</v>
      </c>
      <c r="B54" s="262"/>
      <c r="C54" s="262"/>
      <c r="D54" s="262"/>
      <c r="E54" s="262"/>
      <c r="F54" s="262"/>
      <c r="G54" s="11">
        <v>42</v>
      </c>
      <c r="H54" s="38">
        <v>3816788</v>
      </c>
      <c r="I54" s="38">
        <v>-606302</v>
      </c>
    </row>
    <row r="55" spans="1:9" x14ac:dyDescent="0.2">
      <c r="A55" s="282" t="s">
        <v>165</v>
      </c>
      <c r="B55" s="282"/>
      <c r="C55" s="282"/>
      <c r="D55" s="282"/>
      <c r="E55" s="282"/>
      <c r="F55" s="282"/>
      <c r="G55" s="11">
        <v>43</v>
      </c>
      <c r="H55" s="38">
        <v>0</v>
      </c>
      <c r="I55" s="38">
        <v>0</v>
      </c>
    </row>
    <row r="56" spans="1:9" x14ac:dyDescent="0.2">
      <c r="A56" s="282" t="s">
        <v>166</v>
      </c>
      <c r="B56" s="282"/>
      <c r="C56" s="282"/>
      <c r="D56" s="282"/>
      <c r="E56" s="282"/>
      <c r="F56" s="282"/>
      <c r="G56" s="11">
        <v>44</v>
      </c>
      <c r="H56" s="38">
        <v>0</v>
      </c>
      <c r="I56" s="38">
        <v>0</v>
      </c>
    </row>
    <row r="57" spans="1:9" x14ac:dyDescent="0.2">
      <c r="A57" s="262" t="s">
        <v>167</v>
      </c>
      <c r="B57" s="262"/>
      <c r="C57" s="262"/>
      <c r="D57" s="262"/>
      <c r="E57" s="262"/>
      <c r="F57" s="262"/>
      <c r="G57" s="11">
        <v>45</v>
      </c>
      <c r="H57" s="38">
        <v>0</v>
      </c>
      <c r="I57" s="38">
        <v>0</v>
      </c>
    </row>
    <row r="58" spans="1:9" x14ac:dyDescent="0.2">
      <c r="A58" s="262" t="s">
        <v>168</v>
      </c>
      <c r="B58" s="262"/>
      <c r="C58" s="262"/>
      <c r="D58" s="262"/>
      <c r="E58" s="262"/>
      <c r="F58" s="262"/>
      <c r="G58" s="11">
        <v>46</v>
      </c>
      <c r="H58" s="38">
        <v>0</v>
      </c>
      <c r="I58" s="38">
        <v>0</v>
      </c>
    </row>
    <row r="59" spans="1:9" x14ac:dyDescent="0.2">
      <c r="A59" s="279" t="s">
        <v>170</v>
      </c>
      <c r="B59" s="280"/>
      <c r="C59" s="280"/>
      <c r="D59" s="280"/>
      <c r="E59" s="280"/>
      <c r="F59" s="280"/>
      <c r="G59" s="13">
        <v>47</v>
      </c>
      <c r="H59" s="42">
        <f>H53+H54+H55+H56+H57+H58</f>
        <v>161168662</v>
      </c>
      <c r="I59" s="42">
        <f>I53+I54+I55+I56+I57+I58</f>
        <v>-83675844</v>
      </c>
    </row>
    <row r="60" spans="1:9" ht="25.5" customHeight="1" x14ac:dyDescent="0.2">
      <c r="A60" s="279" t="s">
        <v>169</v>
      </c>
      <c r="B60" s="279"/>
      <c r="C60" s="279"/>
      <c r="D60" s="279"/>
      <c r="E60" s="279"/>
      <c r="F60" s="279"/>
      <c r="G60" s="13">
        <v>48</v>
      </c>
      <c r="H60" s="42">
        <f>H44+H51+H59</f>
        <v>159547883</v>
      </c>
      <c r="I60" s="42">
        <f>I44+I51+I59</f>
        <v>635978</v>
      </c>
    </row>
    <row r="61" spans="1:9" x14ac:dyDescent="0.2">
      <c r="A61" s="281" t="s">
        <v>222</v>
      </c>
      <c r="B61" s="262"/>
      <c r="C61" s="262"/>
      <c r="D61" s="262"/>
      <c r="E61" s="262"/>
      <c r="F61" s="262"/>
      <c r="G61" s="11">
        <v>49</v>
      </c>
      <c r="H61" s="43">
        <v>493290170</v>
      </c>
      <c r="I61" s="43">
        <v>772589562</v>
      </c>
    </row>
    <row r="62" spans="1:9" x14ac:dyDescent="0.2">
      <c r="A62" s="262" t="s">
        <v>171</v>
      </c>
      <c r="B62" s="262"/>
      <c r="C62" s="262"/>
      <c r="D62" s="262"/>
      <c r="E62" s="262"/>
      <c r="F62" s="262"/>
      <c r="G62" s="11">
        <v>50</v>
      </c>
      <c r="H62" s="38">
        <v>0</v>
      </c>
      <c r="I62" s="38">
        <v>0</v>
      </c>
    </row>
    <row r="63" spans="1:9" x14ac:dyDescent="0.2">
      <c r="A63" s="276" t="s">
        <v>223</v>
      </c>
      <c r="B63" s="277"/>
      <c r="C63" s="277"/>
      <c r="D63" s="277"/>
      <c r="E63" s="277"/>
      <c r="F63" s="277"/>
      <c r="G63" s="15">
        <v>51</v>
      </c>
      <c r="H63" s="41">
        <f>H60+H61+H62</f>
        <v>652838053</v>
      </c>
      <c r="I63" s="41">
        <f>I60+I61+I62</f>
        <v>773225540</v>
      </c>
    </row>
  </sheetData>
  <sheetProtection algorithmName="SHA-512" hashValue="swTcd+OK/fMttzd7bF6b/BbAnSMYNK4Qc/fdXHUDdgc5Wbka/HkC5wcpaAMb8bRHwA1EEFjW/UFSvflA4FIXVg==" saltValue="7cooLONyNHoKUZhk98C/Qg=="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91" right="0.5" top="0.98425196850393704" bottom="0.98425196850393704" header="0.51181102362204722" footer="0.51181102362204722"/>
  <pageSetup paperSize="9" fitToHeight="2"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10" zoomScale="110" zoomScaleNormal="100" workbookViewId="0">
      <selection activeCell="K17" sqref="K17"/>
    </sheetView>
  </sheetViews>
  <sheetFormatPr defaultRowHeight="12.75" x14ac:dyDescent="0.2"/>
  <cols>
    <col min="1" max="2" width="9.140625" style="16"/>
    <col min="3" max="3" width="20.85546875" style="16" customWidth="1"/>
    <col min="4" max="4" width="9.140625" style="16"/>
    <col min="5" max="5" width="9.140625" style="45" customWidth="1"/>
    <col min="6" max="6" width="10.140625" style="45" customWidth="1"/>
    <col min="7" max="7" width="9.140625" style="45" customWidth="1"/>
    <col min="8" max="9" width="9.85546875" style="45" customWidth="1"/>
    <col min="10" max="18" width="9.140625" style="45"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90" t="s">
        <v>9</v>
      </c>
      <c r="B1" s="291"/>
      <c r="C1" s="291"/>
      <c r="D1" s="291"/>
      <c r="E1" s="291"/>
      <c r="F1" s="291"/>
      <c r="G1" s="291"/>
      <c r="H1" s="291"/>
      <c r="I1" s="291"/>
      <c r="J1" s="44"/>
      <c r="K1" s="44"/>
      <c r="L1" s="44"/>
      <c r="M1" s="44"/>
      <c r="N1" s="44"/>
      <c r="O1" s="44"/>
    </row>
    <row r="2" spans="1:27" ht="15.75" x14ac:dyDescent="0.2">
      <c r="A2" s="17"/>
      <c r="B2" s="18"/>
      <c r="C2" s="292" t="s">
        <v>296</v>
      </c>
      <c r="D2" s="292"/>
      <c r="E2" s="46" t="s">
        <v>0</v>
      </c>
      <c r="F2" s="55">
        <v>44377</v>
      </c>
      <c r="G2" s="47"/>
      <c r="H2" s="47"/>
      <c r="I2" s="47"/>
      <c r="J2" s="48"/>
      <c r="K2" s="48"/>
      <c r="L2" s="48"/>
      <c r="M2" s="48"/>
      <c r="N2" s="48"/>
      <c r="O2" s="48"/>
      <c r="R2" s="49" t="s">
        <v>12</v>
      </c>
      <c r="AA2" s="19"/>
    </row>
    <row r="3" spans="1:27" ht="13.5" customHeight="1" x14ac:dyDescent="0.2">
      <c r="A3" s="293" t="s">
        <v>10</v>
      </c>
      <c r="B3" s="298"/>
      <c r="C3" s="298"/>
      <c r="D3" s="293" t="s">
        <v>3</v>
      </c>
      <c r="E3" s="297" t="s">
        <v>11</v>
      </c>
      <c r="F3" s="256"/>
      <c r="G3" s="256"/>
      <c r="H3" s="256"/>
      <c r="I3" s="256"/>
      <c r="J3" s="256"/>
      <c r="K3" s="256"/>
      <c r="L3" s="256"/>
      <c r="M3" s="256"/>
      <c r="N3" s="256"/>
      <c r="O3" s="256"/>
      <c r="P3" s="297" t="s">
        <v>20</v>
      </c>
      <c r="Q3" s="256"/>
      <c r="R3" s="297" t="s">
        <v>184</v>
      </c>
    </row>
    <row r="4" spans="1:27" ht="56.25" x14ac:dyDescent="0.2">
      <c r="A4" s="298"/>
      <c r="B4" s="298"/>
      <c r="C4" s="298"/>
      <c r="D4" s="294"/>
      <c r="E4" s="50" t="s">
        <v>16</v>
      </c>
      <c r="F4" s="50" t="s">
        <v>173</v>
      </c>
      <c r="G4" s="50" t="s">
        <v>174</v>
      </c>
      <c r="H4" s="50" t="s">
        <v>175</v>
      </c>
      <c r="I4" s="50" t="s">
        <v>176</v>
      </c>
      <c r="J4" s="51" t="s">
        <v>177</v>
      </c>
      <c r="K4" s="51" t="s">
        <v>178</v>
      </c>
      <c r="L4" s="51" t="s">
        <v>179</v>
      </c>
      <c r="M4" s="51" t="s">
        <v>180</v>
      </c>
      <c r="N4" s="51" t="s">
        <v>181</v>
      </c>
      <c r="O4" s="51" t="s">
        <v>182</v>
      </c>
      <c r="P4" s="50" t="s">
        <v>176</v>
      </c>
      <c r="Q4" s="50" t="s">
        <v>183</v>
      </c>
      <c r="R4" s="297"/>
    </row>
    <row r="5" spans="1:27" x14ac:dyDescent="0.2">
      <c r="A5" s="299">
        <v>1</v>
      </c>
      <c r="B5" s="299"/>
      <c r="C5" s="299"/>
      <c r="D5" s="20">
        <v>2</v>
      </c>
      <c r="E5" s="50" t="s">
        <v>7</v>
      </c>
      <c r="F5" s="52" t="s">
        <v>8</v>
      </c>
      <c r="G5" s="50" t="s">
        <v>205</v>
      </c>
      <c r="H5" s="52" t="s">
        <v>206</v>
      </c>
      <c r="I5" s="50" t="s">
        <v>207</v>
      </c>
      <c r="J5" s="52" t="s">
        <v>208</v>
      </c>
      <c r="K5" s="52" t="s">
        <v>209</v>
      </c>
      <c r="L5" s="52" t="s">
        <v>13</v>
      </c>
      <c r="M5" s="52" t="s">
        <v>210</v>
      </c>
      <c r="N5" s="52" t="s">
        <v>211</v>
      </c>
      <c r="O5" s="52" t="s">
        <v>212</v>
      </c>
      <c r="P5" s="50" t="s">
        <v>213</v>
      </c>
      <c r="Q5" s="50" t="s">
        <v>214</v>
      </c>
      <c r="R5" s="52" t="s">
        <v>215</v>
      </c>
    </row>
    <row r="6" spans="1:27" ht="12.75" customHeight="1" x14ac:dyDescent="0.2">
      <c r="A6" s="288" t="s">
        <v>185</v>
      </c>
      <c r="B6" s="289"/>
      <c r="C6" s="289"/>
      <c r="D6" s="5">
        <v>1</v>
      </c>
      <c r="E6" s="53">
        <v>267499600</v>
      </c>
      <c r="F6" s="53">
        <v>3015402</v>
      </c>
      <c r="G6" s="53">
        <v>0</v>
      </c>
      <c r="H6" s="53">
        <v>0</v>
      </c>
      <c r="I6" s="53">
        <v>-878004</v>
      </c>
      <c r="J6" s="53">
        <v>6102291</v>
      </c>
      <c r="K6" s="53">
        <v>0</v>
      </c>
      <c r="L6" s="53">
        <v>195141119</v>
      </c>
      <c r="M6" s="53">
        <v>-1183691</v>
      </c>
      <c r="N6" s="53">
        <v>11818864</v>
      </c>
      <c r="O6" s="53">
        <v>0</v>
      </c>
      <c r="P6" s="53">
        <v>0</v>
      </c>
      <c r="Q6" s="53">
        <v>0</v>
      </c>
      <c r="R6" s="54">
        <f>SUM(E6:Q6)</f>
        <v>481515581</v>
      </c>
    </row>
    <row r="7" spans="1:27" ht="30" customHeight="1" x14ac:dyDescent="0.2">
      <c r="A7" s="295" t="s">
        <v>186</v>
      </c>
      <c r="B7" s="296"/>
      <c r="C7" s="296"/>
      <c r="D7" s="5">
        <v>2</v>
      </c>
      <c r="E7" s="53">
        <v>0</v>
      </c>
      <c r="F7" s="53">
        <v>0</v>
      </c>
      <c r="G7" s="53">
        <v>0</v>
      </c>
      <c r="H7" s="53">
        <v>0</v>
      </c>
      <c r="I7" s="53">
        <v>0</v>
      </c>
      <c r="J7" s="53">
        <v>0</v>
      </c>
      <c r="K7" s="53">
        <v>0</v>
      </c>
      <c r="L7" s="53">
        <v>0</v>
      </c>
      <c r="M7" s="53">
        <v>0</v>
      </c>
      <c r="N7" s="53">
        <v>0</v>
      </c>
      <c r="O7" s="53">
        <v>0</v>
      </c>
      <c r="P7" s="53">
        <v>0</v>
      </c>
      <c r="Q7" s="53">
        <v>0</v>
      </c>
      <c r="R7" s="54">
        <f t="shared" ref="R7:R26" si="0">SUM(E7:Q7)</f>
        <v>0</v>
      </c>
    </row>
    <row r="8" spans="1:27" ht="27" customHeight="1" x14ac:dyDescent="0.2">
      <c r="A8" s="288" t="s">
        <v>187</v>
      </c>
      <c r="B8" s="289"/>
      <c r="C8" s="289"/>
      <c r="D8" s="5">
        <v>3</v>
      </c>
      <c r="E8" s="53">
        <v>0</v>
      </c>
      <c r="F8" s="53">
        <v>0</v>
      </c>
      <c r="G8" s="53">
        <v>0</v>
      </c>
      <c r="H8" s="53">
        <v>0</v>
      </c>
      <c r="I8" s="53">
        <v>0</v>
      </c>
      <c r="J8" s="53">
        <v>0</v>
      </c>
      <c r="K8" s="53">
        <v>0</v>
      </c>
      <c r="L8" s="53">
        <v>0</v>
      </c>
      <c r="M8" s="53">
        <v>0</v>
      </c>
      <c r="N8" s="53">
        <v>0</v>
      </c>
      <c r="O8" s="53">
        <v>0</v>
      </c>
      <c r="P8" s="53">
        <v>0</v>
      </c>
      <c r="Q8" s="53">
        <v>0</v>
      </c>
      <c r="R8" s="54">
        <f>SUM(E8:Q8)</f>
        <v>0</v>
      </c>
    </row>
    <row r="9" spans="1:27" ht="18" customHeight="1" x14ac:dyDescent="0.2">
      <c r="A9" s="295" t="s">
        <v>188</v>
      </c>
      <c r="B9" s="296"/>
      <c r="C9" s="296"/>
      <c r="D9" s="5">
        <v>4</v>
      </c>
      <c r="E9" s="54">
        <f>E6+E7+E8</f>
        <v>267499600</v>
      </c>
      <c r="F9" s="54">
        <f t="shared" ref="F9:Q9" si="1">F6+F7+F8</f>
        <v>3015402</v>
      </c>
      <c r="G9" s="54">
        <f t="shared" si="1"/>
        <v>0</v>
      </c>
      <c r="H9" s="54">
        <f t="shared" si="1"/>
        <v>0</v>
      </c>
      <c r="I9" s="54">
        <f t="shared" si="1"/>
        <v>-878004</v>
      </c>
      <c r="J9" s="54">
        <f t="shared" si="1"/>
        <v>6102291</v>
      </c>
      <c r="K9" s="54">
        <f t="shared" si="1"/>
        <v>0</v>
      </c>
      <c r="L9" s="54">
        <f t="shared" si="1"/>
        <v>195141119</v>
      </c>
      <c r="M9" s="54">
        <f t="shared" si="1"/>
        <v>-1183691</v>
      </c>
      <c r="N9" s="54">
        <f t="shared" si="1"/>
        <v>11818864</v>
      </c>
      <c r="O9" s="54">
        <f t="shared" si="1"/>
        <v>0</v>
      </c>
      <c r="P9" s="54">
        <f t="shared" si="1"/>
        <v>0</v>
      </c>
      <c r="Q9" s="54">
        <f t="shared" si="1"/>
        <v>0</v>
      </c>
      <c r="R9" s="54">
        <f t="shared" si="0"/>
        <v>481515581</v>
      </c>
    </row>
    <row r="10" spans="1:27" ht="33" customHeight="1" x14ac:dyDescent="0.2">
      <c r="A10" s="295" t="s">
        <v>189</v>
      </c>
      <c r="B10" s="296"/>
      <c r="C10" s="296"/>
      <c r="D10" s="5">
        <v>5</v>
      </c>
      <c r="E10" s="53">
        <v>0</v>
      </c>
      <c r="F10" s="53">
        <v>0</v>
      </c>
      <c r="G10" s="53">
        <v>0</v>
      </c>
      <c r="H10" s="53">
        <v>0</v>
      </c>
      <c r="I10" s="53">
        <v>0</v>
      </c>
      <c r="J10" s="53">
        <v>0</v>
      </c>
      <c r="K10" s="53">
        <v>0</v>
      </c>
      <c r="L10" s="53">
        <v>0</v>
      </c>
      <c r="M10" s="53">
        <v>0</v>
      </c>
      <c r="N10" s="53">
        <v>0</v>
      </c>
      <c r="O10" s="53">
        <v>0</v>
      </c>
      <c r="P10" s="53">
        <v>0</v>
      </c>
      <c r="Q10" s="53">
        <v>0</v>
      </c>
      <c r="R10" s="54">
        <f t="shared" si="0"/>
        <v>0</v>
      </c>
    </row>
    <row r="11" spans="1:27" ht="23.25" customHeight="1" x14ac:dyDescent="0.2">
      <c r="A11" s="295" t="s">
        <v>190</v>
      </c>
      <c r="B11" s="296"/>
      <c r="C11" s="296"/>
      <c r="D11" s="5">
        <v>6</v>
      </c>
      <c r="E11" s="53">
        <v>0</v>
      </c>
      <c r="F11" s="53">
        <v>0</v>
      </c>
      <c r="G11" s="53">
        <v>0</v>
      </c>
      <c r="H11" s="53">
        <v>0</v>
      </c>
      <c r="I11" s="53">
        <v>0</v>
      </c>
      <c r="J11" s="53">
        <v>0</v>
      </c>
      <c r="K11" s="53">
        <v>0</v>
      </c>
      <c r="L11" s="53">
        <v>0</v>
      </c>
      <c r="M11" s="53">
        <v>0</v>
      </c>
      <c r="N11" s="53">
        <v>0</v>
      </c>
      <c r="O11" s="53">
        <v>0</v>
      </c>
      <c r="P11" s="53">
        <v>0</v>
      </c>
      <c r="Q11" s="53">
        <v>0</v>
      </c>
      <c r="R11" s="54">
        <f t="shared" si="0"/>
        <v>0</v>
      </c>
    </row>
    <row r="12" spans="1:27" ht="27" customHeight="1" x14ac:dyDescent="0.2">
      <c r="A12" s="295" t="s">
        <v>191</v>
      </c>
      <c r="B12" s="296"/>
      <c r="C12" s="296"/>
      <c r="D12" s="5">
        <v>7</v>
      </c>
      <c r="E12" s="53">
        <v>0</v>
      </c>
      <c r="F12" s="53">
        <v>0</v>
      </c>
      <c r="G12" s="53">
        <v>0</v>
      </c>
      <c r="H12" s="53">
        <v>0</v>
      </c>
      <c r="I12" s="53">
        <v>0</v>
      </c>
      <c r="J12" s="53">
        <v>0</v>
      </c>
      <c r="K12" s="53">
        <v>0</v>
      </c>
      <c r="L12" s="53">
        <v>0</v>
      </c>
      <c r="M12" s="53">
        <v>0</v>
      </c>
      <c r="N12" s="53">
        <v>0</v>
      </c>
      <c r="O12" s="53">
        <v>0</v>
      </c>
      <c r="P12" s="53">
        <v>0</v>
      </c>
      <c r="Q12" s="53">
        <v>0</v>
      </c>
      <c r="R12" s="54">
        <f t="shared" si="0"/>
        <v>0</v>
      </c>
    </row>
    <row r="13" spans="1:27" ht="24.75" customHeight="1" x14ac:dyDescent="0.2">
      <c r="A13" s="288" t="s">
        <v>192</v>
      </c>
      <c r="B13" s="289"/>
      <c r="C13" s="289"/>
      <c r="D13" s="5">
        <v>8</v>
      </c>
      <c r="E13" s="53">
        <v>0</v>
      </c>
      <c r="F13" s="53">
        <v>0</v>
      </c>
      <c r="G13" s="53">
        <v>0</v>
      </c>
      <c r="H13" s="53">
        <v>0</v>
      </c>
      <c r="I13" s="53">
        <v>0</v>
      </c>
      <c r="J13" s="53">
        <v>0</v>
      </c>
      <c r="K13" s="53">
        <v>0</v>
      </c>
      <c r="L13" s="53">
        <v>0</v>
      </c>
      <c r="M13" s="53">
        <v>0</v>
      </c>
      <c r="N13" s="53">
        <v>0</v>
      </c>
      <c r="O13" s="53">
        <v>0</v>
      </c>
      <c r="P13" s="53">
        <v>0</v>
      </c>
      <c r="Q13" s="53">
        <v>0</v>
      </c>
      <c r="R13" s="54">
        <f t="shared" si="0"/>
        <v>0</v>
      </c>
    </row>
    <row r="14" spans="1:27" ht="12.75" customHeight="1" x14ac:dyDescent="0.2">
      <c r="A14" s="295" t="s">
        <v>193</v>
      </c>
      <c r="B14" s="296"/>
      <c r="C14" s="296"/>
      <c r="D14" s="5">
        <v>9</v>
      </c>
      <c r="E14" s="53">
        <v>0</v>
      </c>
      <c r="F14" s="53">
        <v>0</v>
      </c>
      <c r="G14" s="53">
        <v>0</v>
      </c>
      <c r="H14" s="53">
        <v>0</v>
      </c>
      <c r="I14" s="53">
        <v>0</v>
      </c>
      <c r="J14" s="53">
        <v>0</v>
      </c>
      <c r="K14" s="53">
        <v>0</v>
      </c>
      <c r="L14" s="53">
        <v>0</v>
      </c>
      <c r="M14" s="53">
        <v>0</v>
      </c>
      <c r="N14" s="53">
        <v>0</v>
      </c>
      <c r="O14" s="53">
        <v>0</v>
      </c>
      <c r="P14" s="53">
        <v>0</v>
      </c>
      <c r="Q14" s="53">
        <v>0</v>
      </c>
      <c r="R14" s="54">
        <f t="shared" si="0"/>
        <v>0</v>
      </c>
    </row>
    <row r="15" spans="1:27" ht="24" customHeight="1" x14ac:dyDescent="0.2">
      <c r="A15" s="288" t="s">
        <v>194</v>
      </c>
      <c r="B15" s="289"/>
      <c r="C15" s="289"/>
      <c r="D15" s="5">
        <v>10</v>
      </c>
      <c r="E15" s="53">
        <v>0</v>
      </c>
      <c r="F15" s="53">
        <v>0</v>
      </c>
      <c r="G15" s="53">
        <v>0</v>
      </c>
      <c r="H15" s="53">
        <v>0</v>
      </c>
      <c r="I15" s="53">
        <v>0</v>
      </c>
      <c r="J15" s="53">
        <v>0</v>
      </c>
      <c r="K15" s="53">
        <v>0</v>
      </c>
      <c r="L15" s="53">
        <v>0</v>
      </c>
      <c r="M15" s="53">
        <v>0</v>
      </c>
      <c r="N15" s="53">
        <v>0</v>
      </c>
      <c r="O15" s="53">
        <v>0</v>
      </c>
      <c r="P15" s="53">
        <v>0</v>
      </c>
      <c r="Q15" s="53">
        <v>0</v>
      </c>
      <c r="R15" s="54">
        <f t="shared" si="0"/>
        <v>0</v>
      </c>
    </row>
    <row r="16" spans="1:27" ht="12.75" customHeight="1" x14ac:dyDescent="0.2">
      <c r="A16" s="295" t="s">
        <v>195</v>
      </c>
      <c r="B16" s="296"/>
      <c r="C16" s="296"/>
      <c r="D16" s="5">
        <v>11</v>
      </c>
      <c r="E16" s="53">
        <v>0</v>
      </c>
      <c r="F16" s="53">
        <v>0</v>
      </c>
      <c r="G16" s="53">
        <v>0</v>
      </c>
      <c r="H16" s="53">
        <v>0</v>
      </c>
      <c r="I16" s="53">
        <v>0</v>
      </c>
      <c r="J16" s="53">
        <v>0</v>
      </c>
      <c r="K16" s="53">
        <v>0</v>
      </c>
      <c r="L16" s="53">
        <v>0</v>
      </c>
      <c r="M16" s="53">
        <v>0</v>
      </c>
      <c r="N16" s="53">
        <v>0</v>
      </c>
      <c r="O16" s="53">
        <v>0</v>
      </c>
      <c r="P16" s="53">
        <v>0</v>
      </c>
      <c r="Q16" s="53">
        <v>0</v>
      </c>
      <c r="R16" s="54">
        <f t="shared" si="0"/>
        <v>0</v>
      </c>
    </row>
    <row r="17" spans="1:18" ht="12.75" customHeight="1" x14ac:dyDescent="0.2">
      <c r="A17" s="295" t="s">
        <v>21</v>
      </c>
      <c r="B17" s="296"/>
      <c r="C17" s="296"/>
      <c r="D17" s="5">
        <v>12</v>
      </c>
      <c r="E17" s="53">
        <v>0</v>
      </c>
      <c r="F17" s="53">
        <v>0</v>
      </c>
      <c r="G17" s="53">
        <v>0</v>
      </c>
      <c r="H17" s="53">
        <v>0</v>
      </c>
      <c r="I17" s="53">
        <v>0</v>
      </c>
      <c r="J17" s="53">
        <v>0</v>
      </c>
      <c r="K17" s="53">
        <v>0</v>
      </c>
      <c r="L17" s="53">
        <v>0</v>
      </c>
      <c r="M17" s="53">
        <v>0</v>
      </c>
      <c r="N17" s="53">
        <v>0</v>
      </c>
      <c r="O17" s="53">
        <v>0</v>
      </c>
      <c r="P17" s="53">
        <v>0</v>
      </c>
      <c r="Q17" s="53">
        <v>0</v>
      </c>
      <c r="R17" s="54">
        <f t="shared" si="0"/>
        <v>0</v>
      </c>
    </row>
    <row r="18" spans="1:18" ht="12.75" customHeight="1" x14ac:dyDescent="0.2">
      <c r="A18" s="295" t="s">
        <v>196</v>
      </c>
      <c r="B18" s="296"/>
      <c r="C18" s="296"/>
      <c r="D18" s="5">
        <v>13</v>
      </c>
      <c r="E18" s="53">
        <v>0</v>
      </c>
      <c r="F18" s="53">
        <v>0</v>
      </c>
      <c r="G18" s="53">
        <v>0</v>
      </c>
      <c r="H18" s="53">
        <v>0</v>
      </c>
      <c r="I18" s="53">
        <v>0</v>
      </c>
      <c r="J18" s="53">
        <v>0</v>
      </c>
      <c r="K18" s="53">
        <v>0</v>
      </c>
      <c r="L18" s="53">
        <v>0</v>
      </c>
      <c r="M18" s="53">
        <v>0</v>
      </c>
      <c r="N18" s="53">
        <v>0</v>
      </c>
      <c r="O18" s="53">
        <v>0</v>
      </c>
      <c r="P18" s="53">
        <v>0</v>
      </c>
      <c r="Q18" s="53">
        <v>0</v>
      </c>
      <c r="R18" s="54">
        <f t="shared" si="0"/>
        <v>0</v>
      </c>
    </row>
    <row r="19" spans="1:18" ht="24" customHeight="1" x14ac:dyDescent="0.2">
      <c r="A19" s="295" t="s">
        <v>197</v>
      </c>
      <c r="B19" s="296"/>
      <c r="C19" s="296"/>
      <c r="D19" s="5">
        <v>14</v>
      </c>
      <c r="E19" s="53">
        <v>0</v>
      </c>
      <c r="F19" s="53">
        <v>0</v>
      </c>
      <c r="G19" s="53">
        <v>0</v>
      </c>
      <c r="H19" s="53">
        <v>0</v>
      </c>
      <c r="I19" s="53">
        <v>0</v>
      </c>
      <c r="J19" s="53">
        <v>0</v>
      </c>
      <c r="K19" s="53">
        <v>0</v>
      </c>
      <c r="L19" s="53">
        <v>0</v>
      </c>
      <c r="M19" s="53">
        <v>0</v>
      </c>
      <c r="N19" s="53">
        <v>0</v>
      </c>
      <c r="O19" s="53">
        <v>0</v>
      </c>
      <c r="P19" s="53">
        <v>0</v>
      </c>
      <c r="Q19" s="53">
        <v>0</v>
      </c>
      <c r="R19" s="54">
        <f t="shared" si="0"/>
        <v>0</v>
      </c>
    </row>
    <row r="20" spans="1:18" ht="24" customHeight="1" x14ac:dyDescent="0.2">
      <c r="A20" s="295" t="s">
        <v>198</v>
      </c>
      <c r="B20" s="296"/>
      <c r="C20" s="296"/>
      <c r="D20" s="5">
        <v>15</v>
      </c>
      <c r="E20" s="53">
        <v>0</v>
      </c>
      <c r="F20" s="53">
        <v>0</v>
      </c>
      <c r="G20" s="53">
        <v>0</v>
      </c>
      <c r="H20" s="53">
        <v>0</v>
      </c>
      <c r="I20" s="53">
        <v>0</v>
      </c>
      <c r="J20" s="53">
        <v>0</v>
      </c>
      <c r="K20" s="53">
        <v>0</v>
      </c>
      <c r="L20" s="53">
        <v>0</v>
      </c>
      <c r="M20" s="53">
        <v>0</v>
      </c>
      <c r="N20" s="53">
        <v>0</v>
      </c>
      <c r="O20" s="53">
        <v>0</v>
      </c>
      <c r="P20" s="53">
        <v>0</v>
      </c>
      <c r="Q20" s="53">
        <v>0</v>
      </c>
      <c r="R20" s="54">
        <f t="shared" si="0"/>
        <v>0</v>
      </c>
    </row>
    <row r="21" spans="1:18" ht="20.25" customHeight="1" x14ac:dyDescent="0.2">
      <c r="A21" s="288" t="s">
        <v>199</v>
      </c>
      <c r="B21" s="289"/>
      <c r="C21" s="289"/>
      <c r="D21" s="5">
        <v>16</v>
      </c>
      <c r="E21" s="53">
        <v>0</v>
      </c>
      <c r="F21" s="53">
        <v>0</v>
      </c>
      <c r="G21" s="53">
        <v>0</v>
      </c>
      <c r="H21" s="53">
        <v>0</v>
      </c>
      <c r="I21" s="53">
        <v>0</v>
      </c>
      <c r="J21" s="53">
        <v>0</v>
      </c>
      <c r="K21" s="53">
        <v>0</v>
      </c>
      <c r="L21" s="53">
        <v>11818864</v>
      </c>
      <c r="M21" s="53">
        <v>0</v>
      </c>
      <c r="N21" s="53">
        <v>-11818864</v>
      </c>
      <c r="O21" s="53">
        <v>0</v>
      </c>
      <c r="P21" s="53">
        <v>0</v>
      </c>
      <c r="Q21" s="53">
        <v>0</v>
      </c>
      <c r="R21" s="54">
        <f t="shared" si="0"/>
        <v>0</v>
      </c>
    </row>
    <row r="22" spans="1:18" ht="20.25" customHeight="1" x14ac:dyDescent="0.2">
      <c r="A22" s="288" t="s">
        <v>201</v>
      </c>
      <c r="B22" s="289"/>
      <c r="C22" s="289"/>
      <c r="D22" s="5">
        <v>17</v>
      </c>
      <c r="E22" s="53">
        <v>0</v>
      </c>
      <c r="F22" s="53">
        <v>0</v>
      </c>
      <c r="G22" s="53">
        <v>0</v>
      </c>
      <c r="H22" s="53">
        <v>0</v>
      </c>
      <c r="I22" s="53">
        <v>0</v>
      </c>
      <c r="J22" s="53">
        <v>0</v>
      </c>
      <c r="K22" s="53">
        <v>0</v>
      </c>
      <c r="L22" s="53">
        <v>0</v>
      </c>
      <c r="M22" s="53">
        <v>0</v>
      </c>
      <c r="N22" s="53">
        <v>0</v>
      </c>
      <c r="O22" s="53">
        <v>0</v>
      </c>
      <c r="P22" s="53">
        <v>0</v>
      </c>
      <c r="Q22" s="53">
        <v>0</v>
      </c>
      <c r="R22" s="54">
        <f t="shared" si="0"/>
        <v>0</v>
      </c>
    </row>
    <row r="23" spans="1:18" ht="20.25" customHeight="1" x14ac:dyDescent="0.2">
      <c r="A23" s="288" t="s">
        <v>202</v>
      </c>
      <c r="B23" s="289"/>
      <c r="C23" s="289"/>
      <c r="D23" s="5">
        <v>18</v>
      </c>
      <c r="E23" s="53">
        <v>0</v>
      </c>
      <c r="F23" s="53">
        <v>0</v>
      </c>
      <c r="G23" s="53">
        <v>0</v>
      </c>
      <c r="H23" s="53">
        <v>0</v>
      </c>
      <c r="I23" s="53">
        <v>0</v>
      </c>
      <c r="J23" s="53">
        <v>0</v>
      </c>
      <c r="K23" s="53">
        <v>0</v>
      </c>
      <c r="L23" s="53">
        <v>0</v>
      </c>
      <c r="M23" s="53">
        <v>0</v>
      </c>
      <c r="N23" s="53">
        <v>0</v>
      </c>
      <c r="O23" s="53">
        <v>0</v>
      </c>
      <c r="P23" s="53">
        <v>0</v>
      </c>
      <c r="Q23" s="53">
        <v>0</v>
      </c>
      <c r="R23" s="54">
        <f t="shared" si="0"/>
        <v>0</v>
      </c>
    </row>
    <row r="24" spans="1:18" ht="20.25" customHeight="1" x14ac:dyDescent="0.2">
      <c r="A24" s="288" t="s">
        <v>203</v>
      </c>
      <c r="B24" s="289"/>
      <c r="C24" s="289"/>
      <c r="D24" s="5">
        <v>19</v>
      </c>
      <c r="E24" s="53">
        <v>0</v>
      </c>
      <c r="F24" s="53">
        <v>0</v>
      </c>
      <c r="G24" s="53">
        <v>0</v>
      </c>
      <c r="H24" s="53">
        <v>0</v>
      </c>
      <c r="I24" s="53">
        <v>-438875</v>
      </c>
      <c r="J24" s="53">
        <v>654927</v>
      </c>
      <c r="K24" s="53">
        <v>0</v>
      </c>
      <c r="L24" s="53">
        <v>0</v>
      </c>
      <c r="M24" s="53">
        <v>0</v>
      </c>
      <c r="N24" s="53">
        <v>6037938</v>
      </c>
      <c r="O24" s="53">
        <v>0</v>
      </c>
      <c r="P24" s="53">
        <v>0</v>
      </c>
      <c r="Q24" s="53">
        <v>0</v>
      </c>
      <c r="R24" s="54">
        <f t="shared" si="0"/>
        <v>6253990</v>
      </c>
    </row>
    <row r="25" spans="1:18" ht="20.25" customHeight="1" x14ac:dyDescent="0.2">
      <c r="A25" s="288" t="s">
        <v>200</v>
      </c>
      <c r="B25" s="289"/>
      <c r="C25" s="289"/>
      <c r="D25" s="5">
        <v>20</v>
      </c>
      <c r="E25" s="53">
        <v>0</v>
      </c>
      <c r="F25" s="53">
        <v>0</v>
      </c>
      <c r="G25" s="53">
        <v>0</v>
      </c>
      <c r="H25" s="53">
        <v>0</v>
      </c>
      <c r="I25" s="53">
        <v>0</v>
      </c>
      <c r="J25" s="53">
        <v>0</v>
      </c>
      <c r="K25" s="53">
        <v>0</v>
      </c>
      <c r="L25" s="53">
        <v>0</v>
      </c>
      <c r="M25" s="53">
        <v>0</v>
      </c>
      <c r="N25" s="53">
        <v>0</v>
      </c>
      <c r="O25" s="53">
        <v>0</v>
      </c>
      <c r="P25" s="53">
        <v>0</v>
      </c>
      <c r="Q25" s="53">
        <v>0</v>
      </c>
      <c r="R25" s="54">
        <f t="shared" si="0"/>
        <v>0</v>
      </c>
    </row>
    <row r="26" spans="1:18" ht="21" customHeight="1" x14ac:dyDescent="0.2">
      <c r="A26" s="288" t="s">
        <v>204</v>
      </c>
      <c r="B26" s="289"/>
      <c r="C26" s="289"/>
      <c r="D26" s="5">
        <v>21</v>
      </c>
      <c r="E26" s="54">
        <f>SUM(E9:E25)</f>
        <v>267499600</v>
      </c>
      <c r="F26" s="54">
        <f t="shared" ref="F26:Q26" si="2">SUM(F9:F25)</f>
        <v>3015402</v>
      </c>
      <c r="G26" s="54">
        <f t="shared" si="2"/>
        <v>0</v>
      </c>
      <c r="H26" s="54">
        <f t="shared" si="2"/>
        <v>0</v>
      </c>
      <c r="I26" s="54">
        <f t="shared" si="2"/>
        <v>-1316879</v>
      </c>
      <c r="J26" s="54">
        <f t="shared" si="2"/>
        <v>6757218</v>
      </c>
      <c r="K26" s="54">
        <f t="shared" si="2"/>
        <v>0</v>
      </c>
      <c r="L26" s="54">
        <f t="shared" si="2"/>
        <v>206959983</v>
      </c>
      <c r="M26" s="54">
        <f t="shared" si="2"/>
        <v>-1183691</v>
      </c>
      <c r="N26" s="54">
        <f t="shared" si="2"/>
        <v>6037938</v>
      </c>
      <c r="O26" s="54">
        <f t="shared" si="2"/>
        <v>0</v>
      </c>
      <c r="P26" s="54">
        <f t="shared" si="2"/>
        <v>0</v>
      </c>
      <c r="Q26" s="54">
        <f t="shared" si="2"/>
        <v>0</v>
      </c>
      <c r="R26" s="54">
        <f t="shared" si="0"/>
        <v>487769571</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algorithmName="SHA-512" hashValue="eUwH7MElLwCrKSSAhuMurk+1XyoUxnQY8ntSZyPwcp5GRFQoqYibKFds2UB+dX9ao2lDt1haumyNss3riuJnGA==" saltValue="wQK/lMNpZ3aavV5icu1ueQ=="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1"/>
  <sheetViews>
    <sheetView tabSelected="1" view="pageBreakPreview" topLeftCell="A151" zoomScaleNormal="90" zoomScaleSheetLayoutView="100" workbookViewId="0">
      <selection activeCell="L170" sqref="L170"/>
    </sheetView>
  </sheetViews>
  <sheetFormatPr defaultRowHeight="12.75" x14ac:dyDescent="0.2"/>
  <cols>
    <col min="1" max="1" width="56.140625" style="111" customWidth="1"/>
    <col min="2" max="5" width="16.7109375" style="111" customWidth="1"/>
    <col min="6" max="7" width="2.28515625" style="111" customWidth="1"/>
  </cols>
  <sheetData>
    <row r="1" spans="1:7" x14ac:dyDescent="0.2">
      <c r="A1" s="300" t="s">
        <v>297</v>
      </c>
      <c r="B1" s="300"/>
      <c r="C1" s="300"/>
      <c r="D1" s="300"/>
      <c r="E1" s="300"/>
      <c r="F1" s="149"/>
      <c r="G1" s="149"/>
    </row>
    <row r="2" spans="1:7" x14ac:dyDescent="0.2">
      <c r="A2" s="301" t="s">
        <v>298</v>
      </c>
      <c r="B2" s="301"/>
      <c r="C2" s="301"/>
      <c r="D2" s="301"/>
      <c r="E2" s="301"/>
      <c r="F2" s="106"/>
      <c r="G2" s="106"/>
    </row>
    <row r="3" spans="1:7" x14ac:dyDescent="0.2">
      <c r="A3" s="104"/>
      <c r="B3" s="104"/>
      <c r="C3" s="104"/>
      <c r="D3" s="104"/>
      <c r="E3" s="104"/>
      <c r="F3" s="104"/>
      <c r="G3" s="104"/>
    </row>
    <row r="4" spans="1:7" x14ac:dyDescent="0.2">
      <c r="A4" s="105" t="s">
        <v>299</v>
      </c>
      <c r="B4" s="106"/>
      <c r="C4" s="106"/>
      <c r="D4" s="106"/>
      <c r="E4" s="106"/>
      <c r="F4" s="106"/>
      <c r="G4" s="106"/>
    </row>
    <row r="5" spans="1:7" x14ac:dyDescent="0.2">
      <c r="A5" s="105" t="s">
        <v>300</v>
      </c>
      <c r="B5" s="106"/>
      <c r="C5" s="106"/>
      <c r="D5" s="106"/>
      <c r="E5" s="106"/>
      <c r="F5" s="106"/>
      <c r="G5" s="106"/>
    </row>
    <row r="6" spans="1:7" x14ac:dyDescent="0.2">
      <c r="A6" s="105" t="s">
        <v>301</v>
      </c>
      <c r="B6" s="106"/>
      <c r="C6" s="106"/>
      <c r="D6" s="106"/>
      <c r="E6" s="106"/>
      <c r="F6" s="106"/>
      <c r="G6" s="106"/>
    </row>
    <row r="7" spans="1:7" x14ac:dyDescent="0.2">
      <c r="A7" s="105" t="s">
        <v>302</v>
      </c>
      <c r="B7" s="106"/>
      <c r="C7" s="106"/>
      <c r="D7" s="106"/>
      <c r="E7" s="106"/>
      <c r="F7" s="106"/>
      <c r="G7" s="106"/>
    </row>
    <row r="8" spans="1:7" x14ac:dyDescent="0.2">
      <c r="A8" s="105" t="s">
        <v>303</v>
      </c>
      <c r="B8" s="106"/>
      <c r="C8" s="106"/>
      <c r="D8" s="106"/>
      <c r="E8" s="106"/>
      <c r="F8" s="106"/>
      <c r="G8" s="106"/>
    </row>
    <row r="9" spans="1:7" x14ac:dyDescent="0.2">
      <c r="A9" s="107"/>
      <c r="B9" s="107"/>
      <c r="C9" s="107"/>
      <c r="D9" s="107"/>
      <c r="E9" s="107"/>
      <c r="F9" s="107"/>
      <c r="G9" s="107"/>
    </row>
    <row r="10" spans="1:7" x14ac:dyDescent="0.2">
      <c r="A10" s="104"/>
      <c r="B10" s="104"/>
      <c r="C10" s="104"/>
      <c r="D10" s="104"/>
      <c r="E10" s="108"/>
      <c r="F10" s="104"/>
      <c r="G10" s="104"/>
    </row>
    <row r="11" spans="1:7" x14ac:dyDescent="0.2">
      <c r="A11" s="107" t="s">
        <v>378</v>
      </c>
      <c r="B11" s="107"/>
      <c r="C11" s="107"/>
      <c r="D11" s="107"/>
      <c r="E11" s="107"/>
      <c r="F11" s="107"/>
      <c r="G11" s="107"/>
    </row>
    <row r="12" spans="1:7" x14ac:dyDescent="0.2">
      <c r="A12" s="109"/>
      <c r="B12" s="109"/>
      <c r="C12" s="109"/>
      <c r="D12" s="109"/>
      <c r="E12" s="109"/>
      <c r="F12" s="109"/>
      <c r="G12" s="109"/>
    </row>
    <row r="14" spans="1:7" x14ac:dyDescent="0.2">
      <c r="A14" s="307" t="s">
        <v>304</v>
      </c>
      <c r="B14" s="307"/>
      <c r="C14" s="307"/>
      <c r="D14" s="307"/>
      <c r="E14" s="307"/>
    </row>
    <row r="15" spans="1:7" x14ac:dyDescent="0.2">
      <c r="A15" s="112"/>
      <c r="B15" s="112"/>
      <c r="C15" s="112"/>
      <c r="D15" s="112"/>
      <c r="E15" s="112"/>
    </row>
    <row r="16" spans="1:7" x14ac:dyDescent="0.2">
      <c r="A16" s="110" t="s">
        <v>5</v>
      </c>
      <c r="B16" s="110"/>
      <c r="C16" s="110"/>
      <c r="D16" s="110"/>
      <c r="E16" s="110"/>
      <c r="F16" s="110"/>
      <c r="G16" s="110"/>
    </row>
    <row r="18" spans="1:7" x14ac:dyDescent="0.2">
      <c r="A18" s="110" t="s">
        <v>305</v>
      </c>
      <c r="B18" s="110"/>
      <c r="C18" s="110"/>
      <c r="D18" s="110"/>
      <c r="E18" s="110"/>
      <c r="F18" s="110"/>
      <c r="G18" s="110"/>
    </row>
    <row r="19" spans="1:7" ht="12.75" customHeight="1" x14ac:dyDescent="0.2">
      <c r="A19" s="113"/>
      <c r="B19" s="305" t="s">
        <v>221</v>
      </c>
      <c r="C19" s="308"/>
      <c r="D19" s="305" t="s">
        <v>216</v>
      </c>
      <c r="E19" s="308"/>
      <c r="F19" s="114"/>
      <c r="G19" s="114"/>
    </row>
    <row r="20" spans="1:7" ht="36" x14ac:dyDescent="0.2">
      <c r="A20" s="115" t="s">
        <v>306</v>
      </c>
      <c r="B20" s="116" t="s">
        <v>379</v>
      </c>
      <c r="C20" s="116" t="s">
        <v>380</v>
      </c>
      <c r="D20" s="116" t="s">
        <v>381</v>
      </c>
      <c r="E20" s="116" t="s">
        <v>382</v>
      </c>
      <c r="F20" s="114"/>
      <c r="G20" s="114"/>
    </row>
    <row r="21" spans="1:7" x14ac:dyDescent="0.2">
      <c r="A21" s="117" t="s">
        <v>307</v>
      </c>
      <c r="B21" s="118">
        <v>17496636.66</v>
      </c>
      <c r="C21" s="118">
        <v>8239303.790000001</v>
      </c>
      <c r="D21" s="118">
        <v>18853593.510000002</v>
      </c>
      <c r="E21" s="118">
        <v>11503251.930000002</v>
      </c>
    </row>
    <row r="22" spans="1:7" x14ac:dyDescent="0.2">
      <c r="A22" s="117" t="s">
        <v>308</v>
      </c>
      <c r="B22" s="118">
        <v>25581104.949999999</v>
      </c>
      <c r="C22" s="118">
        <v>12775250.77</v>
      </c>
      <c r="D22" s="118">
        <v>25683164.370000001</v>
      </c>
      <c r="E22" s="118">
        <v>12973946.020000001</v>
      </c>
    </row>
    <row r="23" spans="1:7" x14ac:dyDescent="0.2">
      <c r="A23" s="117" t="s">
        <v>309</v>
      </c>
      <c r="B23" s="118">
        <v>4950983.6100000003</v>
      </c>
      <c r="C23" s="118">
        <v>2555679.5600000005</v>
      </c>
      <c r="D23" s="118">
        <v>3790691</v>
      </c>
      <c r="E23" s="118">
        <v>1822232.51</v>
      </c>
    </row>
    <row r="24" spans="1:7" x14ac:dyDescent="0.2">
      <c r="A24" s="117" t="s">
        <v>310</v>
      </c>
      <c r="B24" s="118">
        <v>224232.82</v>
      </c>
      <c r="C24" s="118">
        <v>145244.39000000001</v>
      </c>
      <c r="D24" s="118">
        <v>36906.400000000001</v>
      </c>
      <c r="E24" s="118">
        <v>16051.960000000003</v>
      </c>
    </row>
    <row r="25" spans="1:7" x14ac:dyDescent="0.2">
      <c r="A25" s="117" t="s">
        <v>311</v>
      </c>
      <c r="B25" s="118">
        <v>2629762.27</v>
      </c>
      <c r="C25" s="118">
        <v>1286334.98</v>
      </c>
      <c r="D25" s="118">
        <v>2310738.5699999998</v>
      </c>
      <c r="E25" s="118">
        <v>1182337.0499999998</v>
      </c>
    </row>
    <row r="26" spans="1:7" x14ac:dyDescent="0.2">
      <c r="A26" s="119" t="s">
        <v>184</v>
      </c>
      <c r="B26" s="120">
        <f>SUM(B21:B25)</f>
        <v>50882720.310000002</v>
      </c>
      <c r="C26" s="120">
        <f>SUM(C21:C25)</f>
        <v>25001813.490000006</v>
      </c>
      <c r="D26" s="120">
        <f>SUM(D21:D25)</f>
        <v>50675093.850000001</v>
      </c>
      <c r="E26" s="120">
        <f>SUM(E21:E25)</f>
        <v>27497819.470000006</v>
      </c>
    </row>
    <row r="27" spans="1:7" x14ac:dyDescent="0.2">
      <c r="B27" s="152"/>
      <c r="C27" s="152"/>
      <c r="D27" s="152"/>
      <c r="E27" s="152"/>
    </row>
    <row r="28" spans="1:7" x14ac:dyDescent="0.2">
      <c r="B28" s="152"/>
      <c r="C28" s="152"/>
      <c r="D28" s="152"/>
      <c r="E28" s="152"/>
    </row>
    <row r="29" spans="1:7" x14ac:dyDescent="0.2">
      <c r="A29" s="110" t="s">
        <v>312</v>
      </c>
      <c r="B29" s="153"/>
      <c r="C29" s="153"/>
      <c r="D29" s="153">
        <v>-1</v>
      </c>
      <c r="E29" s="153"/>
      <c r="F29" s="110"/>
      <c r="G29" s="110"/>
    </row>
    <row r="30" spans="1:7" ht="12.75" customHeight="1" x14ac:dyDescent="0.2">
      <c r="A30" s="113"/>
      <c r="B30" s="305" t="s">
        <v>221</v>
      </c>
      <c r="C30" s="306"/>
      <c r="D30" s="305" t="s">
        <v>216</v>
      </c>
      <c r="E30" s="306"/>
      <c r="F30" s="114"/>
      <c r="G30" s="114"/>
    </row>
    <row r="31" spans="1:7" ht="36" x14ac:dyDescent="0.2">
      <c r="A31" s="115" t="s">
        <v>313</v>
      </c>
      <c r="B31" s="116" t="s">
        <v>379</v>
      </c>
      <c r="C31" s="116" t="s">
        <v>380</v>
      </c>
      <c r="D31" s="116" t="s">
        <v>381</v>
      </c>
      <c r="E31" s="116" t="s">
        <v>382</v>
      </c>
      <c r="F31" s="114"/>
      <c r="G31" s="114"/>
    </row>
    <row r="32" spans="1:7" x14ac:dyDescent="0.2">
      <c r="A32" s="121" t="s">
        <v>307</v>
      </c>
      <c r="B32" s="118">
        <v>365063.8</v>
      </c>
      <c r="C32" s="118">
        <v>167310.31999999998</v>
      </c>
      <c r="D32" s="118">
        <v>498534.59</v>
      </c>
      <c r="E32" s="118">
        <v>351446.87</v>
      </c>
    </row>
    <row r="33" spans="1:7" x14ac:dyDescent="0.2">
      <c r="A33" s="121" t="s">
        <v>308</v>
      </c>
      <c r="B33" s="118">
        <v>3699054.69</v>
      </c>
      <c r="C33" s="118">
        <v>1810572.53</v>
      </c>
      <c r="D33" s="118">
        <v>2860267.7</v>
      </c>
      <c r="E33" s="118">
        <v>1373457.2700000003</v>
      </c>
    </row>
    <row r="34" spans="1:7" x14ac:dyDescent="0.2">
      <c r="A34" s="121" t="s">
        <v>310</v>
      </c>
      <c r="B34" s="118">
        <v>2763074.48</v>
      </c>
      <c r="C34" s="118">
        <v>1351850.53</v>
      </c>
      <c r="D34" s="118">
        <v>2259997.6</v>
      </c>
      <c r="E34" s="118">
        <v>1034147.9100000001</v>
      </c>
    </row>
    <row r="35" spans="1:7" x14ac:dyDescent="0.2">
      <c r="A35" s="121" t="s">
        <v>311</v>
      </c>
      <c r="B35" s="118">
        <v>201981.15</v>
      </c>
      <c r="C35" s="118">
        <v>102557</v>
      </c>
      <c r="D35" s="118">
        <v>137099.47</v>
      </c>
      <c r="E35" s="118">
        <v>71560.540000000008</v>
      </c>
    </row>
    <row r="36" spans="1:7" x14ac:dyDescent="0.2">
      <c r="A36" s="119" t="s">
        <v>184</v>
      </c>
      <c r="B36" s="120">
        <f>SUM(B32:B35)</f>
        <v>7029174.1200000001</v>
      </c>
      <c r="C36" s="120">
        <f>SUM(C32:C35)</f>
        <v>3432290.38</v>
      </c>
      <c r="D36" s="120">
        <f>SUM(D32:D35)</f>
        <v>5755899.3600000003</v>
      </c>
      <c r="E36" s="120">
        <f>SUM(E32:E35)</f>
        <v>2830612.5900000003</v>
      </c>
    </row>
    <row r="37" spans="1:7" x14ac:dyDescent="0.2">
      <c r="B37" s="152"/>
      <c r="C37" s="152"/>
      <c r="D37" s="152"/>
      <c r="E37" s="152"/>
    </row>
    <row r="38" spans="1:7" x14ac:dyDescent="0.2">
      <c r="B38" s="152"/>
      <c r="C38" s="152"/>
      <c r="D38" s="152"/>
      <c r="E38" s="152"/>
    </row>
    <row r="39" spans="1:7" x14ac:dyDescent="0.2">
      <c r="A39" s="110" t="s">
        <v>314</v>
      </c>
      <c r="B39" s="153"/>
      <c r="C39" s="153"/>
      <c r="D39" s="153"/>
      <c r="E39" s="153"/>
      <c r="F39" s="110"/>
      <c r="G39" s="110"/>
    </row>
    <row r="40" spans="1:7" ht="12.75" customHeight="1" x14ac:dyDescent="0.2">
      <c r="A40" s="113"/>
      <c r="B40" s="305" t="s">
        <v>221</v>
      </c>
      <c r="C40" s="306"/>
      <c r="D40" s="305" t="s">
        <v>216</v>
      </c>
      <c r="E40" s="306"/>
      <c r="F40" s="114"/>
      <c r="G40" s="114"/>
    </row>
    <row r="41" spans="1:7" ht="36" x14ac:dyDescent="0.2">
      <c r="A41" s="115" t="s">
        <v>315</v>
      </c>
      <c r="B41" s="116" t="s">
        <v>379</v>
      </c>
      <c r="C41" s="116" t="s">
        <v>380</v>
      </c>
      <c r="D41" s="116" t="s">
        <v>381</v>
      </c>
      <c r="E41" s="116" t="s">
        <v>382</v>
      </c>
      <c r="F41" s="114"/>
      <c r="G41" s="114"/>
    </row>
    <row r="42" spans="1:7" x14ac:dyDescent="0.2">
      <c r="A42" s="117" t="s">
        <v>316</v>
      </c>
      <c r="B42" s="122">
        <v>6591424.5599999996</v>
      </c>
      <c r="C42" s="122">
        <v>3192251.5399999996</v>
      </c>
      <c r="D42" s="122">
        <v>7479772.6299999999</v>
      </c>
      <c r="E42" s="122">
        <v>3935370.9699999997</v>
      </c>
    </row>
    <row r="43" spans="1:7" x14ac:dyDescent="0.2">
      <c r="A43" s="117" t="s">
        <v>317</v>
      </c>
      <c r="B43" s="122">
        <v>8028506.9699999997</v>
      </c>
      <c r="C43" s="122">
        <v>4001248.07</v>
      </c>
      <c r="D43" s="122">
        <v>9112206.7100000009</v>
      </c>
      <c r="E43" s="122">
        <v>4668330.9300000006</v>
      </c>
    </row>
    <row r="44" spans="1:7" x14ac:dyDescent="0.2">
      <c r="A44" s="117" t="s">
        <v>318</v>
      </c>
      <c r="B44" s="122">
        <v>1269743.27</v>
      </c>
      <c r="C44" s="122">
        <v>604554.34</v>
      </c>
      <c r="D44" s="122">
        <v>2258285.8199999998</v>
      </c>
      <c r="E44" s="122">
        <v>1551847.0999999999</v>
      </c>
    </row>
    <row r="45" spans="1:7" x14ac:dyDescent="0.2">
      <c r="A45" s="117" t="s">
        <v>319</v>
      </c>
      <c r="B45" s="122">
        <v>453742.17</v>
      </c>
      <c r="C45" s="122">
        <v>199172.21</v>
      </c>
      <c r="D45" s="122">
        <v>571577.09</v>
      </c>
      <c r="E45" s="122">
        <v>278295.59999999998</v>
      </c>
    </row>
    <row r="46" spans="1:7" x14ac:dyDescent="0.2">
      <c r="A46" s="117" t="s">
        <v>320</v>
      </c>
      <c r="B46" s="122">
        <v>1876085.53</v>
      </c>
      <c r="C46" s="122">
        <v>883195.86</v>
      </c>
      <c r="D46" s="122">
        <v>2104369.62</v>
      </c>
      <c r="E46" s="122">
        <v>1154401.3900000001</v>
      </c>
    </row>
    <row r="47" spans="1:7" x14ac:dyDescent="0.2">
      <c r="A47" s="119" t="s">
        <v>184</v>
      </c>
      <c r="B47" s="123">
        <f>SUM(B42:B46)</f>
        <v>18219502.5</v>
      </c>
      <c r="C47" s="123">
        <f>SUM(C42:C46)</f>
        <v>8880422.0199999996</v>
      </c>
      <c r="D47" s="123">
        <f>SUM(D42:D46)</f>
        <v>21526211.870000001</v>
      </c>
      <c r="E47" s="123">
        <f>SUM(E42:E46)</f>
        <v>11588245.99</v>
      </c>
    </row>
    <row r="48" spans="1:7" x14ac:dyDescent="0.2">
      <c r="A48" s="124"/>
      <c r="B48" s="125"/>
      <c r="C48" s="125"/>
      <c r="D48" s="125"/>
      <c r="E48" s="125"/>
    </row>
    <row r="49" spans="1:7" x14ac:dyDescent="0.2">
      <c r="A49" s="124"/>
      <c r="B49" s="125"/>
      <c r="C49" s="125"/>
      <c r="D49" s="125"/>
      <c r="E49" s="125"/>
    </row>
    <row r="50" spans="1:7" x14ac:dyDescent="0.2">
      <c r="A50" s="110" t="s">
        <v>321</v>
      </c>
      <c r="B50" s="153"/>
      <c r="C50" s="153"/>
      <c r="D50" s="153"/>
      <c r="E50" s="153"/>
      <c r="F50" s="110"/>
      <c r="G50" s="110"/>
    </row>
    <row r="51" spans="1:7" ht="12.75" customHeight="1" x14ac:dyDescent="0.2">
      <c r="A51" s="113" t="s">
        <v>12</v>
      </c>
      <c r="B51" s="305" t="s">
        <v>221</v>
      </c>
      <c r="C51" s="306"/>
      <c r="D51" s="305" t="s">
        <v>216</v>
      </c>
      <c r="E51" s="306"/>
      <c r="F51" s="114"/>
      <c r="G51" s="114"/>
    </row>
    <row r="52" spans="1:7" ht="36" x14ac:dyDescent="0.2">
      <c r="A52" s="126" t="s">
        <v>322</v>
      </c>
      <c r="B52" s="116" t="s">
        <v>379</v>
      </c>
      <c r="C52" s="116" t="s">
        <v>380</v>
      </c>
      <c r="D52" s="116" t="s">
        <v>381</v>
      </c>
      <c r="E52" s="116" t="s">
        <v>382</v>
      </c>
      <c r="F52" s="114"/>
      <c r="G52" s="114"/>
    </row>
    <row r="53" spans="1:7" x14ac:dyDescent="0.2">
      <c r="A53" s="117" t="s">
        <v>323</v>
      </c>
      <c r="B53" s="118">
        <v>1764463.98</v>
      </c>
      <c r="C53" s="118">
        <v>1008788.7</v>
      </c>
      <c r="D53" s="118">
        <v>1900393.76</v>
      </c>
      <c r="E53" s="118">
        <v>1079868.8500000001</v>
      </c>
    </row>
    <row r="54" spans="1:7" x14ac:dyDescent="0.2">
      <c r="A54" s="117" t="s">
        <v>324</v>
      </c>
      <c r="B54" s="122">
        <v>928245.99</v>
      </c>
      <c r="C54" s="122">
        <v>550330.23</v>
      </c>
      <c r="D54" s="122">
        <v>878871.53</v>
      </c>
      <c r="E54" s="122">
        <v>492251.56000000006</v>
      </c>
    </row>
    <row r="55" spans="1:7" x14ac:dyDescent="0.2">
      <c r="A55" s="117" t="s">
        <v>325</v>
      </c>
      <c r="B55" s="122">
        <v>161903.06</v>
      </c>
      <c r="C55" s="122">
        <v>79932.23</v>
      </c>
      <c r="D55" s="122">
        <v>169642.76</v>
      </c>
      <c r="E55" s="122">
        <v>86495.060000000012</v>
      </c>
    </row>
    <row r="56" spans="1:7" x14ac:dyDescent="0.2">
      <c r="A56" s="117" t="s">
        <v>326</v>
      </c>
      <c r="B56" s="122">
        <v>2763938.19</v>
      </c>
      <c r="C56" s="122">
        <v>1465424.7</v>
      </c>
      <c r="D56" s="122">
        <v>3319426.07</v>
      </c>
      <c r="E56" s="122">
        <v>1464371.0599999998</v>
      </c>
    </row>
    <row r="57" spans="1:7" x14ac:dyDescent="0.2">
      <c r="A57" s="117" t="s">
        <v>327</v>
      </c>
      <c r="B57" s="122">
        <v>1959438.95</v>
      </c>
      <c r="C57" s="122">
        <v>726750.04</v>
      </c>
      <c r="D57" s="122">
        <v>3423001.27</v>
      </c>
      <c r="E57" s="122">
        <v>1942501.8</v>
      </c>
    </row>
    <row r="58" spans="1:7" x14ac:dyDescent="0.2">
      <c r="A58" s="119" t="s">
        <v>184</v>
      </c>
      <c r="B58" s="123">
        <f>SUM(B53:B57)</f>
        <v>7577990.1699999999</v>
      </c>
      <c r="C58" s="123">
        <f>SUM(C53:C57)</f>
        <v>3831225.9</v>
      </c>
      <c r="D58" s="123">
        <f>SUM(D53:D57)</f>
        <v>9691335.3899999987</v>
      </c>
      <c r="E58" s="123">
        <f>SUM(E53:E57)</f>
        <v>5065488.33</v>
      </c>
    </row>
    <row r="59" spans="1:7" x14ac:dyDescent="0.2">
      <c r="B59" s="152"/>
      <c r="C59" s="152"/>
      <c r="D59" s="152"/>
      <c r="E59" s="152"/>
    </row>
    <row r="60" spans="1:7" x14ac:dyDescent="0.2">
      <c r="B60" s="152"/>
      <c r="C60" s="152"/>
      <c r="D60" s="152"/>
      <c r="E60" s="152"/>
    </row>
    <row r="61" spans="1:7" ht="27" customHeight="1" x14ac:dyDescent="0.2">
      <c r="A61" s="110" t="s">
        <v>328</v>
      </c>
      <c r="B61" s="152"/>
      <c r="C61" s="152"/>
      <c r="D61" s="152"/>
      <c r="E61" s="152"/>
    </row>
    <row r="62" spans="1:7" ht="12.75" customHeight="1" x14ac:dyDescent="0.2">
      <c r="A62" s="113" t="s">
        <v>12</v>
      </c>
      <c r="B62" s="305" t="s">
        <v>221</v>
      </c>
      <c r="C62" s="306"/>
      <c r="D62" s="305" t="s">
        <v>216</v>
      </c>
      <c r="E62" s="306"/>
      <c r="F62" s="114"/>
      <c r="G62" s="114"/>
    </row>
    <row r="63" spans="1:7" ht="36" x14ac:dyDescent="0.2">
      <c r="A63" s="126" t="s">
        <v>329</v>
      </c>
      <c r="B63" s="116" t="s">
        <v>379</v>
      </c>
      <c r="C63" s="116" t="s">
        <v>380</v>
      </c>
      <c r="D63" s="116" t="s">
        <v>381</v>
      </c>
      <c r="E63" s="116" t="s">
        <v>382</v>
      </c>
      <c r="F63" s="114"/>
      <c r="G63" s="114"/>
    </row>
    <row r="64" spans="1:7" x14ac:dyDescent="0.2">
      <c r="A64" s="121" t="s">
        <v>330</v>
      </c>
      <c r="B64" s="122">
        <v>4418533.6900000004</v>
      </c>
      <c r="C64" s="122">
        <v>1757106.8400000003</v>
      </c>
      <c r="D64" s="122">
        <v>5344602.12</v>
      </c>
      <c r="E64" s="122">
        <v>3110084.3600000003</v>
      </c>
    </row>
    <row r="65" spans="1:7" x14ac:dyDescent="0.2">
      <c r="A65" s="117" t="s">
        <v>331</v>
      </c>
      <c r="B65" s="122">
        <v>465058.87</v>
      </c>
      <c r="C65" s="122">
        <v>342822.52</v>
      </c>
      <c r="D65" s="122">
        <v>491652.13</v>
      </c>
      <c r="E65" s="122">
        <v>194008.2</v>
      </c>
    </row>
    <row r="66" spans="1:7" x14ac:dyDescent="0.2">
      <c r="A66" s="119" t="s">
        <v>184</v>
      </c>
      <c r="B66" s="123">
        <f>SUM(B64:B65)</f>
        <v>4883592.5600000005</v>
      </c>
      <c r="C66" s="123">
        <f>SUM(C64:C65)</f>
        <v>2099929.3600000003</v>
      </c>
      <c r="D66" s="123">
        <f>SUM(D64:D65)</f>
        <v>5836254.25</v>
      </c>
      <c r="E66" s="123">
        <f>SUM(E64:E65)</f>
        <v>3304092.5600000005</v>
      </c>
      <c r="F66" s="110"/>
      <c r="G66" s="110"/>
    </row>
    <row r="67" spans="1:7" x14ac:dyDescent="0.2">
      <c r="B67" s="152"/>
      <c r="C67" s="152"/>
      <c r="D67" s="152"/>
      <c r="E67" s="152"/>
    </row>
    <row r="68" spans="1:7" x14ac:dyDescent="0.2">
      <c r="B68" s="152"/>
      <c r="C68" s="152"/>
      <c r="D68" s="152"/>
      <c r="E68" s="152"/>
    </row>
    <row r="69" spans="1:7" x14ac:dyDescent="0.2">
      <c r="A69" s="127" t="s">
        <v>332</v>
      </c>
      <c r="B69" s="152"/>
      <c r="C69" s="152"/>
      <c r="D69" s="152"/>
      <c r="E69" s="152"/>
    </row>
    <row r="70" spans="1:7" ht="12.75" customHeight="1" x14ac:dyDescent="0.2">
      <c r="A70" s="113" t="s">
        <v>12</v>
      </c>
      <c r="B70" s="305" t="s">
        <v>221</v>
      </c>
      <c r="C70" s="306"/>
      <c r="D70" s="305" t="s">
        <v>216</v>
      </c>
      <c r="E70" s="306"/>
      <c r="F70" s="114"/>
      <c r="G70" s="114"/>
    </row>
    <row r="71" spans="1:7" ht="36" x14ac:dyDescent="0.2">
      <c r="A71" s="126" t="s">
        <v>333</v>
      </c>
      <c r="B71" s="116" t="s">
        <v>379</v>
      </c>
      <c r="C71" s="116" t="s">
        <v>380</v>
      </c>
      <c r="D71" s="116" t="s">
        <v>381</v>
      </c>
      <c r="E71" s="116" t="s">
        <v>382</v>
      </c>
      <c r="F71" s="114"/>
      <c r="G71" s="114"/>
    </row>
    <row r="72" spans="1:7" x14ac:dyDescent="0.2">
      <c r="A72" s="128" t="s">
        <v>334</v>
      </c>
      <c r="B72" s="154">
        <v>23043366.789999999</v>
      </c>
      <c r="C72" s="154">
        <v>11914089.42</v>
      </c>
      <c r="D72" s="154">
        <v>22843180.530000001</v>
      </c>
      <c r="E72" s="154">
        <v>11596004.530000001</v>
      </c>
    </row>
    <row r="73" spans="1:7" x14ac:dyDescent="0.2">
      <c r="A73" s="128" t="s">
        <v>335</v>
      </c>
      <c r="B73" s="154">
        <v>14278734.960000001</v>
      </c>
      <c r="C73" s="154">
        <v>8112446.71</v>
      </c>
      <c r="D73" s="154">
        <v>15099375.050000001</v>
      </c>
      <c r="E73" s="154">
        <v>7327051.6100000003</v>
      </c>
    </row>
    <row r="74" spans="1:7" x14ac:dyDescent="0.2">
      <c r="A74" s="119" t="s">
        <v>184</v>
      </c>
      <c r="B74" s="155">
        <f>SUM(B72:B73)</f>
        <v>37322101.75</v>
      </c>
      <c r="C74" s="155">
        <f>SUM(C72:C73)</f>
        <v>20026536.129999999</v>
      </c>
      <c r="D74" s="155">
        <f>SUM(D72:D73)</f>
        <v>37942555.579999998</v>
      </c>
      <c r="E74" s="155">
        <f>SUM(E72:E73)</f>
        <v>18923056.140000001</v>
      </c>
      <c r="F74" s="110"/>
      <c r="G74" s="110"/>
    </row>
    <row r="75" spans="1:7" x14ac:dyDescent="0.2">
      <c r="B75" s="152"/>
      <c r="C75" s="152"/>
      <c r="D75" s="152"/>
      <c r="E75" s="152"/>
    </row>
    <row r="76" spans="1:7" x14ac:dyDescent="0.2">
      <c r="B76" s="152"/>
      <c r="C76" s="156"/>
      <c r="D76" s="152"/>
      <c r="E76" s="152"/>
    </row>
    <row r="77" spans="1:7" x14ac:dyDescent="0.2">
      <c r="A77" s="127" t="s">
        <v>336</v>
      </c>
      <c r="B77" s="152"/>
      <c r="C77" s="152"/>
      <c r="D77" s="152"/>
      <c r="E77" s="152"/>
    </row>
    <row r="78" spans="1:7" ht="12.75" customHeight="1" x14ac:dyDescent="0.2">
      <c r="A78" s="113" t="s">
        <v>12</v>
      </c>
      <c r="B78" s="305" t="s">
        <v>221</v>
      </c>
      <c r="C78" s="306"/>
      <c r="D78" s="305" t="s">
        <v>216</v>
      </c>
      <c r="E78" s="306"/>
      <c r="F78" s="114"/>
      <c r="G78" s="114"/>
    </row>
    <row r="79" spans="1:7" ht="36" x14ac:dyDescent="0.2">
      <c r="A79" s="126" t="s">
        <v>337</v>
      </c>
      <c r="B79" s="116" t="s">
        <v>379</v>
      </c>
      <c r="C79" s="116" t="s">
        <v>380</v>
      </c>
      <c r="D79" s="116" t="s">
        <v>381</v>
      </c>
      <c r="E79" s="116" t="s">
        <v>382</v>
      </c>
      <c r="F79" s="114"/>
      <c r="G79" s="114"/>
    </row>
    <row r="80" spans="1:7" x14ac:dyDescent="0.2">
      <c r="A80" s="128" t="s">
        <v>338</v>
      </c>
      <c r="B80" s="154">
        <v>2958191.74</v>
      </c>
      <c r="C80" s="154">
        <v>1614163.7000000002</v>
      </c>
      <c r="D80" s="154">
        <v>4023658.69</v>
      </c>
      <c r="E80" s="154">
        <v>2016245.66</v>
      </c>
    </row>
    <row r="81" spans="1:7" x14ac:dyDescent="0.2">
      <c r="A81" s="128" t="s">
        <v>339</v>
      </c>
      <c r="B81" s="154">
        <v>1366686.76</v>
      </c>
      <c r="C81" s="154">
        <v>676343.36</v>
      </c>
      <c r="D81" s="154">
        <v>1376961.88</v>
      </c>
      <c r="E81" s="154">
        <v>682761.06999999983</v>
      </c>
    </row>
    <row r="82" spans="1:7" x14ac:dyDescent="0.2">
      <c r="A82" s="119" t="s">
        <v>184</v>
      </c>
      <c r="B82" s="155">
        <f>SUM(B80:B81)</f>
        <v>4324878.5</v>
      </c>
      <c r="C82" s="155">
        <f>SUM(C80:C81)</f>
        <v>2290507.06</v>
      </c>
      <c r="D82" s="155">
        <f>SUM(D80:D81)</f>
        <v>5400620.5700000003</v>
      </c>
      <c r="E82" s="155">
        <f>SUM(E80:E81)</f>
        <v>2699006.7299999995</v>
      </c>
      <c r="F82" s="110"/>
      <c r="G82" s="110"/>
    </row>
    <row r="83" spans="1:7" x14ac:dyDescent="0.2">
      <c r="B83" s="152"/>
      <c r="C83" s="152"/>
      <c r="D83" s="152"/>
      <c r="E83" s="152"/>
    </row>
    <row r="84" spans="1:7" x14ac:dyDescent="0.2">
      <c r="B84" s="152"/>
      <c r="C84" s="152"/>
      <c r="D84" s="152"/>
      <c r="E84" s="152"/>
    </row>
    <row r="85" spans="1:7" x14ac:dyDescent="0.2">
      <c r="A85" s="131" t="s">
        <v>340</v>
      </c>
      <c r="B85" s="152"/>
      <c r="C85" s="152"/>
      <c r="D85" s="152"/>
      <c r="E85" s="152"/>
    </row>
    <row r="86" spans="1:7" ht="12.75" customHeight="1" x14ac:dyDescent="0.2">
      <c r="A86" s="113" t="s">
        <v>12</v>
      </c>
      <c r="B86" s="305" t="s">
        <v>221</v>
      </c>
      <c r="C86" s="306"/>
      <c r="D86" s="305" t="s">
        <v>216</v>
      </c>
      <c r="E86" s="306"/>
      <c r="F86" s="114"/>
      <c r="G86" s="114"/>
    </row>
    <row r="87" spans="1:7" ht="36" x14ac:dyDescent="0.2">
      <c r="A87" s="126" t="s">
        <v>341</v>
      </c>
      <c r="B87" s="116" t="s">
        <v>379</v>
      </c>
      <c r="C87" s="116" t="s">
        <v>380</v>
      </c>
      <c r="D87" s="116" t="s">
        <v>381</v>
      </c>
      <c r="E87" s="116" t="s">
        <v>382</v>
      </c>
      <c r="F87" s="114"/>
      <c r="G87" s="114"/>
    </row>
    <row r="88" spans="1:7" ht="24" x14ac:dyDescent="0.2">
      <c r="A88" s="132" t="s">
        <v>342</v>
      </c>
      <c r="B88" s="154">
        <v>1949.63</v>
      </c>
      <c r="C88" s="154">
        <v>3123.94</v>
      </c>
      <c r="D88" s="154">
        <v>36203.31</v>
      </c>
      <c r="E88" s="154">
        <v>27639.78</v>
      </c>
    </row>
    <row r="89" spans="1:7" x14ac:dyDescent="0.2">
      <c r="A89" s="132" t="s">
        <v>343</v>
      </c>
      <c r="B89" s="154">
        <v>8339451.2800000003</v>
      </c>
      <c r="C89" s="154">
        <v>4518807.76</v>
      </c>
      <c r="D89" s="154">
        <v>6589753.0199999996</v>
      </c>
      <c r="E89" s="154">
        <v>3419505.4499999997</v>
      </c>
    </row>
    <row r="90" spans="1:7" x14ac:dyDescent="0.2">
      <c r="A90" s="133" t="s">
        <v>184</v>
      </c>
      <c r="B90" s="155">
        <f>SUM(B88:B89)</f>
        <v>8341400.9100000001</v>
      </c>
      <c r="C90" s="155">
        <f>SUM(C88:C89)</f>
        <v>4521931.7</v>
      </c>
      <c r="D90" s="155">
        <f>SUM(D88:D89)</f>
        <v>6625956.3299999991</v>
      </c>
      <c r="E90" s="155">
        <f>SUM(E88:E89)</f>
        <v>3447145.2299999995</v>
      </c>
      <c r="F90" s="110"/>
      <c r="G90" s="110"/>
    </row>
    <row r="93" spans="1:7" x14ac:dyDescent="0.2">
      <c r="A93" s="110" t="s">
        <v>344</v>
      </c>
    </row>
    <row r="95" spans="1:7" x14ac:dyDescent="0.2">
      <c r="A95" s="110" t="s">
        <v>345</v>
      </c>
    </row>
    <row r="96" spans="1:7" x14ac:dyDescent="0.2">
      <c r="A96" s="113" t="s">
        <v>12</v>
      </c>
      <c r="B96" s="302" t="s">
        <v>346</v>
      </c>
      <c r="C96" s="302" t="s">
        <v>383</v>
      </c>
      <c r="F96" s="114"/>
      <c r="G96" s="114"/>
    </row>
    <row r="97" spans="1:7" x14ac:dyDescent="0.2">
      <c r="A97" s="126" t="s">
        <v>347</v>
      </c>
      <c r="B97" s="303"/>
      <c r="C97" s="303"/>
      <c r="F97" s="114"/>
      <c r="G97" s="114"/>
    </row>
    <row r="98" spans="1:7" x14ac:dyDescent="0.2">
      <c r="A98" s="134" t="s">
        <v>348</v>
      </c>
      <c r="B98" s="130">
        <v>3545926.1099999985</v>
      </c>
      <c r="C98" s="130">
        <v>99067.430000000008</v>
      </c>
    </row>
    <row r="99" spans="1:7" x14ac:dyDescent="0.2">
      <c r="A99" s="135" t="s">
        <v>349</v>
      </c>
      <c r="B99" s="129">
        <v>3545926.1099999985</v>
      </c>
      <c r="C99" s="129">
        <v>99067.430000000008</v>
      </c>
    </row>
    <row r="100" spans="1:7" x14ac:dyDescent="0.2">
      <c r="A100" s="134" t="s">
        <v>350</v>
      </c>
      <c r="B100" s="130">
        <v>1017337746.4200461</v>
      </c>
      <c r="C100" s="130">
        <v>1064440482.5800622</v>
      </c>
    </row>
    <row r="101" spans="1:7" x14ac:dyDescent="0.2">
      <c r="A101" s="135" t="s">
        <v>351</v>
      </c>
      <c r="B101" s="129">
        <v>993719538.30004621</v>
      </c>
      <c r="C101" s="129">
        <v>1038442047.4200623</v>
      </c>
    </row>
    <row r="102" spans="1:7" x14ac:dyDescent="0.2">
      <c r="A102" s="135" t="s">
        <v>352</v>
      </c>
      <c r="B102" s="129">
        <v>9.2400000000020377</v>
      </c>
      <c r="C102" s="129">
        <v>3710076.6599999997</v>
      </c>
    </row>
    <row r="103" spans="1:7" x14ac:dyDescent="0.2">
      <c r="A103" s="135" t="s">
        <v>349</v>
      </c>
      <c r="B103" s="129">
        <v>23618198.879999895</v>
      </c>
      <c r="C103" s="129">
        <v>22288358.499999925</v>
      </c>
    </row>
    <row r="104" spans="1:7" x14ac:dyDescent="0.2">
      <c r="A104" s="134" t="s">
        <v>353</v>
      </c>
      <c r="B104" s="130">
        <v>818830859.88000011</v>
      </c>
      <c r="C104" s="130">
        <v>866768873.36000288</v>
      </c>
    </row>
    <row r="105" spans="1:7" x14ac:dyDescent="0.2">
      <c r="A105" s="135" t="s">
        <v>351</v>
      </c>
      <c r="B105" s="129">
        <v>740970021.28000009</v>
      </c>
      <c r="C105" s="129">
        <v>812091330.27000284</v>
      </c>
    </row>
    <row r="106" spans="1:7" x14ac:dyDescent="0.2">
      <c r="A106" s="135" t="s">
        <v>352</v>
      </c>
      <c r="B106" s="129">
        <v>75222346.510000005</v>
      </c>
      <c r="C106" s="129">
        <v>52052811.400000021</v>
      </c>
    </row>
    <row r="107" spans="1:7" x14ac:dyDescent="0.2">
      <c r="A107" s="135" t="s">
        <v>349</v>
      </c>
      <c r="B107" s="129">
        <v>2638492.090000004</v>
      </c>
      <c r="C107" s="129">
        <v>2624731.689999999</v>
      </c>
    </row>
    <row r="108" spans="1:7" x14ac:dyDescent="0.2">
      <c r="A108" s="134" t="s">
        <v>354</v>
      </c>
      <c r="B108" s="130">
        <v>55594551.900000006</v>
      </c>
      <c r="C108" s="130">
        <v>64103852.640000001</v>
      </c>
    </row>
    <row r="109" spans="1:7" x14ac:dyDescent="0.2">
      <c r="A109" s="135" t="s">
        <v>351</v>
      </c>
      <c r="B109" s="129">
        <v>36033746.290000007</v>
      </c>
      <c r="C109" s="129">
        <v>31924231.589999996</v>
      </c>
    </row>
    <row r="110" spans="1:7" x14ac:dyDescent="0.2">
      <c r="A110" s="135" t="s">
        <v>352</v>
      </c>
      <c r="B110" s="129">
        <v>19329315.550000001</v>
      </c>
      <c r="C110" s="129">
        <v>32027068.410000008</v>
      </c>
    </row>
    <row r="111" spans="1:7" x14ac:dyDescent="0.2">
      <c r="A111" s="135" t="s">
        <v>349</v>
      </c>
      <c r="B111" s="129">
        <v>231490.05999999997</v>
      </c>
      <c r="C111" s="129">
        <v>152552.64000000007</v>
      </c>
    </row>
    <row r="112" spans="1:7" x14ac:dyDescent="0.2">
      <c r="A112" s="134" t="s">
        <v>355</v>
      </c>
      <c r="B112" s="130">
        <v>22478901.870000001</v>
      </c>
      <c r="C112" s="130">
        <v>26955918.199999999</v>
      </c>
    </row>
    <row r="113" spans="1:7" x14ac:dyDescent="0.2">
      <c r="A113" s="135" t="s">
        <v>351</v>
      </c>
      <c r="B113" s="129">
        <v>10393918.08</v>
      </c>
      <c r="C113" s="129">
        <v>10674099.209999997</v>
      </c>
    </row>
    <row r="114" spans="1:7" x14ac:dyDescent="0.2">
      <c r="A114" s="135" t="s">
        <v>352</v>
      </c>
      <c r="B114" s="129">
        <v>5946843.3399999999</v>
      </c>
      <c r="C114" s="129">
        <v>11790274.290000003</v>
      </c>
    </row>
    <row r="115" spans="1:7" x14ac:dyDescent="0.2">
      <c r="A115" s="135" t="s">
        <v>349</v>
      </c>
      <c r="B115" s="129">
        <v>4748276.160000002</v>
      </c>
      <c r="C115" s="129">
        <v>3110099.379999998</v>
      </c>
    </row>
    <row r="116" spans="1:7" x14ac:dyDescent="0.2">
      <c r="A116" s="135" t="s">
        <v>356</v>
      </c>
      <c r="B116" s="129">
        <v>1389864.2899999998</v>
      </c>
      <c r="C116" s="129">
        <v>1381445.3199999998</v>
      </c>
    </row>
    <row r="117" spans="1:7" x14ac:dyDescent="0.2">
      <c r="A117" s="134" t="s">
        <v>357</v>
      </c>
      <c r="B117" s="130">
        <v>160233068.17000002</v>
      </c>
      <c r="C117" s="130">
        <v>163436219.42000002</v>
      </c>
    </row>
    <row r="118" spans="1:7" x14ac:dyDescent="0.2">
      <c r="A118" s="135" t="s">
        <v>358</v>
      </c>
      <c r="B118" s="129">
        <v>160231706.06</v>
      </c>
      <c r="C118" s="129">
        <v>163433394.27000001</v>
      </c>
    </row>
    <row r="119" spans="1:7" x14ac:dyDescent="0.2">
      <c r="A119" s="135" t="s">
        <v>349</v>
      </c>
      <c r="B119" s="129">
        <v>1362.11</v>
      </c>
      <c r="C119" s="129">
        <v>2825.15</v>
      </c>
    </row>
    <row r="120" spans="1:7" x14ac:dyDescent="0.2">
      <c r="A120" s="136" t="s">
        <v>184</v>
      </c>
      <c r="B120" s="137">
        <v>2078021054.3500457</v>
      </c>
      <c r="C120" s="137">
        <v>2185804413.6300654</v>
      </c>
    </row>
    <row r="121" spans="1:7" x14ac:dyDescent="0.2">
      <c r="A121" s="138"/>
      <c r="B121" s="139"/>
      <c r="C121" s="139"/>
    </row>
    <row r="122" spans="1:7" x14ac:dyDescent="0.2">
      <c r="A122" s="138"/>
      <c r="B122" s="139"/>
      <c r="C122" s="139"/>
    </row>
    <row r="123" spans="1:7" x14ac:dyDescent="0.2">
      <c r="A123" s="110" t="s">
        <v>359</v>
      </c>
    </row>
    <row r="124" spans="1:7" x14ac:dyDescent="0.2">
      <c r="A124" s="113" t="s">
        <v>12</v>
      </c>
      <c r="B124" s="302" t="s">
        <v>346</v>
      </c>
      <c r="C124" s="302" t="s">
        <v>383</v>
      </c>
      <c r="F124" s="114"/>
      <c r="G124" s="114"/>
    </row>
    <row r="125" spans="1:7" x14ac:dyDescent="0.2">
      <c r="A125" s="126" t="s">
        <v>360</v>
      </c>
      <c r="B125" s="303"/>
      <c r="C125" s="303"/>
      <c r="F125" s="114"/>
      <c r="G125" s="114"/>
    </row>
    <row r="126" spans="1:7" x14ac:dyDescent="0.2">
      <c r="A126" s="140" t="s">
        <v>338</v>
      </c>
      <c r="B126" s="141">
        <v>63875776.399999999</v>
      </c>
      <c r="C126" s="141">
        <v>60382805.369999997</v>
      </c>
    </row>
    <row r="127" spans="1:7" x14ac:dyDescent="0.2">
      <c r="A127" s="140" t="s">
        <v>361</v>
      </c>
      <c r="B127" s="141">
        <v>42377304.719999999</v>
      </c>
      <c r="C127" s="141">
        <v>40817326.539999999</v>
      </c>
    </row>
    <row r="128" spans="1:7" x14ac:dyDescent="0.2">
      <c r="A128" s="136" t="s">
        <v>184</v>
      </c>
      <c r="B128" s="142">
        <f>SUM(B126:B127)</f>
        <v>106253081.12</v>
      </c>
      <c r="C128" s="142">
        <f>SUM(C126:C127)</f>
        <v>101200131.91</v>
      </c>
    </row>
    <row r="129" spans="1:7" x14ac:dyDescent="0.2">
      <c r="A129" s="138"/>
      <c r="B129" s="139"/>
      <c r="C129" s="139"/>
    </row>
    <row r="130" spans="1:7" x14ac:dyDescent="0.2">
      <c r="A130" s="138"/>
      <c r="B130" s="139"/>
      <c r="C130" s="139"/>
    </row>
    <row r="131" spans="1:7" x14ac:dyDescent="0.2">
      <c r="A131" s="110" t="s">
        <v>107</v>
      </c>
    </row>
    <row r="132" spans="1:7" x14ac:dyDescent="0.2">
      <c r="A132" s="113" t="s">
        <v>12</v>
      </c>
      <c r="B132" s="302" t="s">
        <v>346</v>
      </c>
      <c r="C132" s="302" t="s">
        <v>383</v>
      </c>
      <c r="F132" s="114"/>
      <c r="G132" s="114"/>
    </row>
    <row r="133" spans="1:7" x14ac:dyDescent="0.2">
      <c r="A133" s="126" t="s">
        <v>362</v>
      </c>
      <c r="B133" s="303"/>
      <c r="C133" s="303"/>
      <c r="F133" s="114"/>
      <c r="G133" s="114"/>
    </row>
    <row r="134" spans="1:7" x14ac:dyDescent="0.2">
      <c r="A134" s="143" t="s">
        <v>363</v>
      </c>
      <c r="B134" s="141">
        <v>16866500.530000001</v>
      </c>
      <c r="C134" s="141">
        <v>16866500.530000001</v>
      </c>
    </row>
    <row r="135" spans="1:7" x14ac:dyDescent="0.2">
      <c r="A135" s="143" t="s">
        <v>339</v>
      </c>
      <c r="B135" s="141">
        <v>25757374.100000001</v>
      </c>
      <c r="C135" s="141">
        <v>28075037.440000001</v>
      </c>
    </row>
    <row r="136" spans="1:7" x14ac:dyDescent="0.2">
      <c r="A136" s="144" t="s">
        <v>184</v>
      </c>
      <c r="B136" s="142">
        <f>SUM(B134:B135)</f>
        <v>42623874.630000003</v>
      </c>
      <c r="C136" s="142">
        <f>SUM(C134:C135)</f>
        <v>44941537.969999999</v>
      </c>
    </row>
    <row r="137" spans="1:7" x14ac:dyDescent="0.2">
      <c r="A137" s="138"/>
      <c r="B137" s="139"/>
      <c r="C137" s="139"/>
    </row>
    <row r="138" spans="1:7" x14ac:dyDescent="0.2">
      <c r="A138" s="138"/>
      <c r="B138" s="139"/>
      <c r="C138" s="139"/>
    </row>
    <row r="139" spans="1:7" x14ac:dyDescent="0.2">
      <c r="A139" s="110" t="s">
        <v>364</v>
      </c>
    </row>
    <row r="140" spans="1:7" x14ac:dyDescent="0.2">
      <c r="A140" s="113" t="s">
        <v>12</v>
      </c>
      <c r="B140" s="302" t="s">
        <v>346</v>
      </c>
      <c r="C140" s="302" t="s">
        <v>383</v>
      </c>
      <c r="F140" s="114"/>
      <c r="G140" s="114"/>
    </row>
    <row r="141" spans="1:7" x14ac:dyDescent="0.2">
      <c r="A141" s="126" t="s">
        <v>365</v>
      </c>
      <c r="B141" s="303"/>
      <c r="C141" s="303"/>
      <c r="F141" s="114"/>
      <c r="G141" s="114"/>
    </row>
    <row r="142" spans="1:7" x14ac:dyDescent="0.2">
      <c r="A142" s="145" t="s">
        <v>348</v>
      </c>
      <c r="B142" s="129">
        <v>46022065.129999995</v>
      </c>
      <c r="C142" s="129">
        <v>31894569.169999998</v>
      </c>
    </row>
    <row r="143" spans="1:7" x14ac:dyDescent="0.2">
      <c r="A143" s="145" t="s">
        <v>350</v>
      </c>
      <c r="B143" s="129">
        <v>2038742082.8899736</v>
      </c>
      <c r="C143" s="129">
        <v>2063886047.67998</v>
      </c>
    </row>
    <row r="144" spans="1:7" x14ac:dyDescent="0.2">
      <c r="A144" s="145" t="s">
        <v>353</v>
      </c>
      <c r="B144" s="129">
        <v>497481793.0499993</v>
      </c>
      <c r="C144" s="129">
        <v>524270245.79999894</v>
      </c>
    </row>
    <row r="145" spans="1:3" x14ac:dyDescent="0.2">
      <c r="A145" s="145" t="s">
        <v>354</v>
      </c>
      <c r="B145" s="129">
        <v>311880165.85999978</v>
      </c>
      <c r="C145" s="129">
        <v>284240448.73000002</v>
      </c>
    </row>
    <row r="146" spans="1:3" x14ac:dyDescent="0.2">
      <c r="A146" s="145" t="s">
        <v>355</v>
      </c>
      <c r="B146" s="129">
        <v>91428853.079999983</v>
      </c>
      <c r="C146" s="129">
        <v>66086202.70000001</v>
      </c>
    </row>
    <row r="147" spans="1:3" x14ac:dyDescent="0.2">
      <c r="A147" s="145" t="s">
        <v>357</v>
      </c>
      <c r="B147" s="129">
        <v>312314972.25</v>
      </c>
      <c r="C147" s="129">
        <v>312991208.38999999</v>
      </c>
    </row>
    <row r="148" spans="1:3" x14ac:dyDescent="0.2">
      <c r="A148" s="119" t="s">
        <v>184</v>
      </c>
      <c r="B148" s="130">
        <f>SUM(B142:B147)</f>
        <v>3297869932.2599726</v>
      </c>
      <c r="C148" s="130">
        <f>SUM(C142:C147)</f>
        <v>3283368722.4699788</v>
      </c>
    </row>
    <row r="150" spans="1:3" x14ac:dyDescent="0.2">
      <c r="A150" s="111" t="s">
        <v>366</v>
      </c>
    </row>
    <row r="153" spans="1:3" x14ac:dyDescent="0.2">
      <c r="A153" s="150" t="s">
        <v>375</v>
      </c>
    </row>
    <row r="154" spans="1:3" x14ac:dyDescent="0.2">
      <c r="A154" s="110"/>
    </row>
    <row r="155" spans="1:3" x14ac:dyDescent="0.2">
      <c r="A155" s="113" t="s">
        <v>12</v>
      </c>
      <c r="B155" s="146" t="s">
        <v>346</v>
      </c>
      <c r="C155" s="146" t="s">
        <v>383</v>
      </c>
    </row>
    <row r="156" spans="1:3" x14ac:dyDescent="0.2">
      <c r="A156" s="145" t="s">
        <v>367</v>
      </c>
      <c r="B156" s="129">
        <v>193726201.05000001</v>
      </c>
      <c r="C156" s="129">
        <v>176686226.77000001</v>
      </c>
    </row>
    <row r="157" spans="1:3" ht="22.5" customHeight="1" x14ac:dyDescent="0.2">
      <c r="A157" s="151" t="s">
        <v>368</v>
      </c>
      <c r="B157" s="129">
        <v>155316084.55000001</v>
      </c>
      <c r="C157" s="129">
        <v>162893027.34</v>
      </c>
    </row>
    <row r="158" spans="1:3" x14ac:dyDescent="0.2">
      <c r="A158" s="145" t="s">
        <v>369</v>
      </c>
      <c r="B158" s="129">
        <v>65353552.170000002</v>
      </c>
      <c r="C158" s="129">
        <v>79814647.650000006</v>
      </c>
    </row>
    <row r="159" spans="1:3" x14ac:dyDescent="0.2">
      <c r="A159" s="145" t="s">
        <v>370</v>
      </c>
      <c r="B159" s="129">
        <v>108813.96</v>
      </c>
      <c r="C159" s="129">
        <v>0</v>
      </c>
    </row>
    <row r="160" spans="1:3" x14ac:dyDescent="0.2">
      <c r="A160" s="119" t="s">
        <v>184</v>
      </c>
      <c r="B160" s="130">
        <f>SUM(B156:B159)</f>
        <v>414504651.73000002</v>
      </c>
      <c r="C160" s="130">
        <f>SUM(C156:C159)</f>
        <v>419393901.75999999</v>
      </c>
    </row>
    <row r="163" spans="1:7" ht="30" customHeight="1" x14ac:dyDescent="0.2"/>
    <row r="164" spans="1:7" s="159" customFormat="1" ht="31.5" customHeight="1" x14ac:dyDescent="0.2">
      <c r="A164" s="304" t="s">
        <v>371</v>
      </c>
      <c r="B164" s="304"/>
      <c r="C164" s="304"/>
      <c r="D164" s="304"/>
      <c r="E164" s="304"/>
      <c r="F164" s="109"/>
      <c r="G164" s="109"/>
    </row>
    <row r="165" spans="1:7" s="159" customFormat="1" ht="31.5" customHeight="1" x14ac:dyDescent="0.2">
      <c r="A165" s="310" t="s">
        <v>372</v>
      </c>
      <c r="B165" s="310"/>
      <c r="C165" s="310"/>
      <c r="D165" s="310"/>
      <c r="E165" s="310"/>
      <c r="F165" s="109"/>
      <c r="G165" s="109"/>
    </row>
    <row r="166" spans="1:7" s="159" customFormat="1" ht="20.100000000000001" customHeight="1" x14ac:dyDescent="0.2">
      <c r="A166" s="310" t="s">
        <v>384</v>
      </c>
      <c r="B166" s="310"/>
      <c r="C166" s="310"/>
      <c r="D166" s="310"/>
      <c r="E166" s="310"/>
      <c r="F166" s="109"/>
      <c r="G166" s="109"/>
    </row>
    <row r="167" spans="1:7" s="159" customFormat="1" ht="20.100000000000001" customHeight="1" x14ac:dyDescent="0.2">
      <c r="A167" s="309" t="s">
        <v>373</v>
      </c>
      <c r="B167" s="309"/>
      <c r="C167" s="309"/>
      <c r="D167" s="309"/>
      <c r="E167" s="309"/>
      <c r="F167" s="109"/>
      <c r="G167" s="109"/>
    </row>
    <row r="168" spans="1:7" s="159" customFormat="1" ht="20.100000000000001" customHeight="1" x14ac:dyDescent="0.2">
      <c r="A168" s="310" t="s">
        <v>374</v>
      </c>
      <c r="B168" s="310"/>
      <c r="C168" s="310"/>
      <c r="D168" s="310"/>
      <c r="E168" s="310"/>
      <c r="F168" s="109"/>
      <c r="G168" s="109"/>
    </row>
    <row r="169" spans="1:7" s="159" customFormat="1" ht="20.100000000000001" customHeight="1" x14ac:dyDescent="0.2">
      <c r="A169" s="109" t="s">
        <v>385</v>
      </c>
      <c r="B169" s="109"/>
      <c r="C169" s="109"/>
      <c r="D169" s="109"/>
      <c r="E169" s="109"/>
      <c r="F169" s="109"/>
      <c r="G169" s="109"/>
    </row>
    <row r="170" spans="1:7" s="159" customFormat="1" ht="83.25" customHeight="1" x14ac:dyDescent="0.2">
      <c r="A170" s="309" t="s">
        <v>386</v>
      </c>
      <c r="B170" s="309"/>
      <c r="C170" s="309"/>
      <c r="D170" s="309"/>
      <c r="E170" s="309"/>
      <c r="F170" s="109"/>
      <c r="G170" s="109"/>
    </row>
    <row r="174" spans="1:7" x14ac:dyDescent="0.2">
      <c r="A174" s="109"/>
      <c r="B174" s="109"/>
      <c r="C174" s="109"/>
      <c r="D174" s="109"/>
      <c r="E174" s="109"/>
      <c r="F174" s="147"/>
      <c r="G174" s="147"/>
    </row>
    <row r="175" spans="1:7" x14ac:dyDescent="0.2">
      <c r="A175" s="157"/>
      <c r="B175" s="157"/>
      <c r="C175" s="157"/>
      <c r="D175" s="157"/>
      <c r="E175" s="157"/>
      <c r="F175" s="148"/>
      <c r="G175" s="148"/>
    </row>
    <row r="181" spans="1:7" x14ac:dyDescent="0.2">
      <c r="A181" s="158"/>
      <c r="B181" s="158"/>
      <c r="C181" s="158"/>
      <c r="D181" s="158"/>
      <c r="E181" s="158"/>
      <c r="F181" s="158"/>
      <c r="G181" s="158"/>
    </row>
    <row r="182" spans="1:7" x14ac:dyDescent="0.2">
      <c r="A182" s="158"/>
      <c r="B182" s="158"/>
      <c r="C182" s="158"/>
      <c r="D182" s="158"/>
      <c r="E182" s="158"/>
      <c r="F182" s="158"/>
      <c r="G182" s="158"/>
    </row>
    <row r="183" spans="1:7" x14ac:dyDescent="0.2">
      <c r="A183" s="158"/>
      <c r="B183" s="158"/>
      <c r="C183" s="158"/>
      <c r="D183" s="158"/>
      <c r="E183" s="158"/>
      <c r="F183" s="158"/>
      <c r="G183" s="158"/>
    </row>
    <row r="184" spans="1:7" x14ac:dyDescent="0.2">
      <c r="A184" s="158"/>
      <c r="B184" s="158"/>
      <c r="C184" s="158"/>
      <c r="D184" s="158"/>
      <c r="E184" s="158"/>
      <c r="F184" s="158"/>
      <c r="G184" s="158"/>
    </row>
    <row r="185" spans="1:7" x14ac:dyDescent="0.2">
      <c r="A185" s="158"/>
      <c r="B185" s="158"/>
      <c r="C185" s="158"/>
      <c r="D185" s="158"/>
      <c r="E185" s="158"/>
      <c r="F185" s="158"/>
      <c r="G185" s="158"/>
    </row>
    <row r="186" spans="1:7" x14ac:dyDescent="0.2">
      <c r="A186" s="158"/>
      <c r="B186" s="158"/>
      <c r="C186" s="158"/>
      <c r="D186" s="158"/>
      <c r="E186" s="158"/>
      <c r="F186" s="158"/>
      <c r="G186" s="158"/>
    </row>
    <row r="187" spans="1:7" x14ac:dyDescent="0.2">
      <c r="A187" s="158"/>
      <c r="B187" s="158"/>
      <c r="C187" s="158"/>
      <c r="D187" s="158"/>
      <c r="E187" s="158"/>
      <c r="F187" s="158"/>
      <c r="G187" s="158"/>
    </row>
    <row r="188" spans="1:7" x14ac:dyDescent="0.2">
      <c r="A188" s="158"/>
      <c r="B188" s="158"/>
      <c r="C188" s="158"/>
      <c r="D188" s="158"/>
      <c r="E188" s="158"/>
      <c r="F188" s="158"/>
      <c r="G188" s="158"/>
    </row>
    <row r="189" spans="1:7" x14ac:dyDescent="0.2">
      <c r="A189" s="158"/>
      <c r="B189" s="158"/>
      <c r="C189" s="158"/>
      <c r="D189" s="158"/>
      <c r="E189" s="158"/>
      <c r="F189" s="158"/>
      <c r="G189" s="158"/>
    </row>
    <row r="190" spans="1:7" x14ac:dyDescent="0.2">
      <c r="A190" s="158"/>
      <c r="B190" s="158"/>
      <c r="C190" s="158"/>
      <c r="D190" s="158"/>
      <c r="E190" s="158"/>
      <c r="F190" s="158"/>
      <c r="G190" s="158"/>
    </row>
    <row r="191" spans="1:7" x14ac:dyDescent="0.2">
      <c r="A191" s="158"/>
      <c r="B191" s="158"/>
      <c r="C191" s="158"/>
      <c r="D191" s="158"/>
      <c r="E191" s="158"/>
      <c r="F191" s="158"/>
      <c r="G191" s="158"/>
    </row>
    <row r="192" spans="1:7" x14ac:dyDescent="0.2">
      <c r="A192" s="158"/>
      <c r="B192" s="158"/>
      <c r="C192" s="158"/>
      <c r="D192" s="158"/>
      <c r="E192" s="158"/>
      <c r="F192" s="158"/>
      <c r="G192" s="158"/>
    </row>
    <row r="193" spans="1:7" x14ac:dyDescent="0.2">
      <c r="A193" s="158"/>
      <c r="B193" s="158"/>
      <c r="C193" s="158"/>
      <c r="D193" s="158"/>
      <c r="E193" s="158"/>
      <c r="F193" s="158"/>
      <c r="G193" s="158"/>
    </row>
    <row r="194" spans="1:7" x14ac:dyDescent="0.2">
      <c r="A194" s="158"/>
      <c r="B194" s="158"/>
      <c r="C194" s="158"/>
      <c r="D194" s="158"/>
      <c r="E194" s="158"/>
      <c r="F194" s="158"/>
      <c r="G194" s="158"/>
    </row>
    <row r="195" spans="1:7" x14ac:dyDescent="0.2">
      <c r="A195" s="158"/>
      <c r="B195" s="158"/>
      <c r="C195" s="158"/>
      <c r="D195" s="158"/>
      <c r="E195" s="158"/>
      <c r="F195" s="158"/>
      <c r="G195" s="158"/>
    </row>
    <row r="196" spans="1:7" x14ac:dyDescent="0.2">
      <c r="A196" s="158"/>
      <c r="B196" s="158"/>
      <c r="C196" s="158"/>
      <c r="D196" s="158"/>
      <c r="E196" s="158"/>
      <c r="F196" s="158"/>
      <c r="G196" s="158"/>
    </row>
    <row r="197" spans="1:7" x14ac:dyDescent="0.2">
      <c r="A197" s="158"/>
      <c r="B197" s="158"/>
      <c r="C197" s="158"/>
      <c r="D197" s="158"/>
      <c r="E197" s="158"/>
      <c r="F197" s="158"/>
      <c r="G197" s="158"/>
    </row>
    <row r="198" spans="1:7" x14ac:dyDescent="0.2">
      <c r="A198" s="158"/>
      <c r="B198" s="158"/>
      <c r="C198" s="158"/>
      <c r="D198" s="158"/>
      <c r="E198" s="158"/>
      <c r="F198" s="158"/>
      <c r="G198" s="158"/>
    </row>
    <row r="199" spans="1:7" x14ac:dyDescent="0.2">
      <c r="A199" s="158"/>
      <c r="B199" s="158"/>
      <c r="C199" s="158"/>
      <c r="D199" s="158"/>
      <c r="E199" s="158"/>
      <c r="F199" s="158"/>
      <c r="G199" s="158"/>
    </row>
    <row r="200" spans="1:7" x14ac:dyDescent="0.2">
      <c r="A200" s="158"/>
      <c r="B200" s="158"/>
      <c r="C200" s="158"/>
      <c r="D200" s="158"/>
      <c r="E200" s="158"/>
      <c r="F200" s="158"/>
      <c r="G200" s="158"/>
    </row>
    <row r="201" spans="1:7" x14ac:dyDescent="0.2">
      <c r="A201" s="158"/>
      <c r="B201" s="158"/>
      <c r="C201" s="158"/>
      <c r="D201" s="158"/>
      <c r="E201" s="158"/>
      <c r="F201" s="158"/>
      <c r="G201" s="158"/>
    </row>
    <row r="202" spans="1:7" x14ac:dyDescent="0.2">
      <c r="A202" s="158"/>
      <c r="B202" s="158"/>
      <c r="C202" s="158"/>
      <c r="D202" s="158"/>
      <c r="E202" s="158"/>
      <c r="F202" s="158"/>
      <c r="G202" s="158"/>
    </row>
    <row r="203" spans="1:7" x14ac:dyDescent="0.2">
      <c r="A203" s="158"/>
      <c r="B203" s="158"/>
      <c r="C203" s="158"/>
      <c r="D203" s="158"/>
      <c r="E203" s="158"/>
      <c r="F203" s="158"/>
      <c r="G203" s="158"/>
    </row>
    <row r="204" spans="1:7" x14ac:dyDescent="0.2">
      <c r="A204" s="158"/>
      <c r="B204" s="158"/>
      <c r="C204" s="158"/>
      <c r="D204" s="158"/>
      <c r="E204" s="158"/>
      <c r="F204" s="158"/>
      <c r="G204" s="158"/>
    </row>
    <row r="205" spans="1:7" x14ac:dyDescent="0.2">
      <c r="A205" s="158"/>
      <c r="B205" s="158"/>
      <c r="C205" s="158"/>
      <c r="D205" s="158"/>
      <c r="E205" s="158"/>
      <c r="F205" s="158"/>
      <c r="G205" s="158"/>
    </row>
    <row r="206" spans="1:7" x14ac:dyDescent="0.2">
      <c r="A206" s="158"/>
      <c r="B206" s="158"/>
      <c r="C206" s="158"/>
      <c r="D206" s="158"/>
      <c r="E206" s="158"/>
      <c r="F206" s="158"/>
      <c r="G206" s="158"/>
    </row>
    <row r="207" spans="1:7" x14ac:dyDescent="0.2">
      <c r="A207" s="158"/>
      <c r="B207" s="158"/>
      <c r="C207" s="158"/>
      <c r="D207" s="158"/>
      <c r="E207" s="158"/>
      <c r="F207" s="158"/>
      <c r="G207" s="158"/>
    </row>
    <row r="208" spans="1:7" x14ac:dyDescent="0.2">
      <c r="A208" s="158"/>
      <c r="B208" s="158"/>
      <c r="C208" s="158"/>
      <c r="D208" s="158"/>
      <c r="E208" s="158"/>
      <c r="F208" s="158"/>
      <c r="G208" s="158"/>
    </row>
    <row r="209" spans="1:7" x14ac:dyDescent="0.2">
      <c r="A209" s="158"/>
      <c r="B209" s="158"/>
      <c r="C209" s="158"/>
      <c r="D209" s="158"/>
      <c r="E209" s="158"/>
      <c r="F209" s="158"/>
      <c r="G209" s="158"/>
    </row>
    <row r="210" spans="1:7" x14ac:dyDescent="0.2">
      <c r="A210" s="158"/>
      <c r="B210" s="158"/>
      <c r="C210" s="158"/>
      <c r="D210" s="158"/>
      <c r="E210" s="158"/>
      <c r="F210" s="158"/>
      <c r="G210" s="158"/>
    </row>
    <row r="211" spans="1:7" x14ac:dyDescent="0.2">
      <c r="A211" s="158"/>
      <c r="B211" s="158"/>
      <c r="C211" s="158"/>
      <c r="D211" s="158"/>
      <c r="E211" s="158"/>
      <c r="F211" s="158"/>
      <c r="G211" s="158"/>
    </row>
    <row r="212" spans="1:7" x14ac:dyDescent="0.2">
      <c r="A212" s="158"/>
      <c r="B212" s="158"/>
      <c r="C212" s="158"/>
      <c r="D212" s="158"/>
      <c r="E212" s="158"/>
      <c r="F212" s="158"/>
      <c r="G212" s="158"/>
    </row>
    <row r="213" spans="1:7" x14ac:dyDescent="0.2">
      <c r="A213" s="158"/>
      <c r="B213" s="158"/>
      <c r="C213" s="158"/>
      <c r="D213" s="158"/>
      <c r="E213" s="158"/>
      <c r="F213" s="158"/>
      <c r="G213" s="158"/>
    </row>
    <row r="214" spans="1:7" x14ac:dyDescent="0.2">
      <c r="A214" s="158"/>
      <c r="B214" s="158"/>
      <c r="C214" s="158"/>
      <c r="D214" s="158"/>
      <c r="E214" s="158"/>
      <c r="F214" s="158"/>
      <c r="G214" s="158"/>
    </row>
    <row r="215" spans="1:7" x14ac:dyDescent="0.2">
      <c r="A215" s="158"/>
      <c r="B215" s="158"/>
      <c r="C215" s="158"/>
      <c r="D215" s="158"/>
      <c r="E215" s="158"/>
      <c r="F215" s="158"/>
      <c r="G215" s="158"/>
    </row>
    <row r="216" spans="1:7" x14ac:dyDescent="0.2">
      <c r="A216" s="158"/>
      <c r="B216" s="158"/>
      <c r="C216" s="158"/>
      <c r="D216" s="158"/>
      <c r="E216" s="158"/>
      <c r="F216" s="158"/>
      <c r="G216" s="158"/>
    </row>
    <row r="217" spans="1:7" x14ac:dyDescent="0.2">
      <c r="A217" s="158"/>
      <c r="B217" s="158"/>
      <c r="C217" s="158"/>
      <c r="D217" s="158"/>
      <c r="E217" s="158"/>
      <c r="F217" s="158"/>
      <c r="G217" s="158"/>
    </row>
    <row r="218" spans="1:7" x14ac:dyDescent="0.2">
      <c r="A218" s="158"/>
      <c r="B218" s="158"/>
      <c r="C218" s="158"/>
      <c r="D218" s="158"/>
      <c r="E218" s="158"/>
      <c r="F218" s="158"/>
      <c r="G218" s="158"/>
    </row>
    <row r="219" spans="1:7" x14ac:dyDescent="0.2">
      <c r="A219" s="158"/>
      <c r="B219" s="158"/>
      <c r="C219" s="158"/>
      <c r="D219" s="158"/>
      <c r="E219" s="158"/>
      <c r="F219" s="158"/>
      <c r="G219" s="158"/>
    </row>
    <row r="220" spans="1:7" x14ac:dyDescent="0.2">
      <c r="A220" s="158"/>
      <c r="B220" s="158"/>
      <c r="C220" s="158"/>
      <c r="D220" s="158"/>
      <c r="E220" s="158"/>
      <c r="F220" s="158"/>
      <c r="G220" s="158"/>
    </row>
    <row r="221" spans="1:7" x14ac:dyDescent="0.2">
      <c r="A221" s="158"/>
      <c r="B221" s="158"/>
      <c r="C221" s="158"/>
      <c r="D221" s="158"/>
      <c r="E221" s="158"/>
      <c r="F221" s="158"/>
      <c r="G221" s="158"/>
    </row>
    <row r="222" spans="1:7" x14ac:dyDescent="0.2">
      <c r="A222" s="158"/>
      <c r="B222" s="158"/>
      <c r="C222" s="158"/>
      <c r="D222" s="158"/>
      <c r="E222" s="158"/>
      <c r="F222" s="158"/>
      <c r="G222" s="158"/>
    </row>
    <row r="223" spans="1:7" x14ac:dyDescent="0.2">
      <c r="A223" s="158"/>
      <c r="B223" s="158"/>
      <c r="C223" s="158"/>
      <c r="D223" s="158"/>
      <c r="E223" s="158"/>
      <c r="F223" s="158"/>
      <c r="G223" s="158"/>
    </row>
    <row r="224" spans="1:7" x14ac:dyDescent="0.2">
      <c r="A224" s="158"/>
      <c r="B224" s="158"/>
      <c r="C224" s="158"/>
      <c r="D224" s="158"/>
      <c r="E224" s="158"/>
      <c r="F224" s="158"/>
      <c r="G224" s="158"/>
    </row>
    <row r="225" spans="1:7" x14ac:dyDescent="0.2">
      <c r="A225" s="158"/>
      <c r="B225" s="158"/>
      <c r="C225" s="158"/>
      <c r="D225" s="158"/>
      <c r="E225" s="158"/>
      <c r="F225" s="158"/>
      <c r="G225" s="158"/>
    </row>
    <row r="226" spans="1:7" x14ac:dyDescent="0.2">
      <c r="A226" s="158"/>
      <c r="B226" s="158"/>
      <c r="C226" s="158"/>
      <c r="D226" s="158"/>
      <c r="E226" s="158"/>
      <c r="F226" s="158"/>
      <c r="G226" s="158"/>
    </row>
    <row r="227" spans="1:7" x14ac:dyDescent="0.2">
      <c r="A227" s="158"/>
      <c r="B227" s="158"/>
      <c r="C227" s="158"/>
      <c r="D227" s="158"/>
      <c r="E227" s="158"/>
      <c r="F227" s="158"/>
      <c r="G227" s="158"/>
    </row>
    <row r="228" spans="1:7" x14ac:dyDescent="0.2">
      <c r="A228" s="158"/>
      <c r="B228" s="158"/>
      <c r="C228" s="158"/>
      <c r="D228" s="158"/>
      <c r="E228" s="158"/>
      <c r="F228" s="158"/>
      <c r="G228" s="158"/>
    </row>
    <row r="229" spans="1:7" x14ac:dyDescent="0.2">
      <c r="A229" s="158"/>
      <c r="B229" s="158"/>
      <c r="C229" s="158"/>
      <c r="D229" s="158"/>
      <c r="E229" s="158"/>
      <c r="F229" s="158"/>
      <c r="G229" s="158"/>
    </row>
    <row r="230" spans="1:7" x14ac:dyDescent="0.2">
      <c r="A230" s="158"/>
      <c r="B230" s="158"/>
      <c r="C230" s="158"/>
      <c r="D230" s="158"/>
      <c r="E230" s="158"/>
      <c r="F230" s="158"/>
      <c r="G230" s="158"/>
    </row>
    <row r="231" spans="1:7" x14ac:dyDescent="0.2">
      <c r="A231" s="158"/>
      <c r="B231" s="158"/>
      <c r="C231" s="158"/>
      <c r="D231" s="158"/>
      <c r="E231" s="158"/>
      <c r="F231" s="158"/>
      <c r="G231" s="158"/>
    </row>
    <row r="232" spans="1:7" x14ac:dyDescent="0.2">
      <c r="A232" s="158"/>
      <c r="B232" s="158"/>
      <c r="C232" s="158"/>
      <c r="D232" s="158"/>
      <c r="E232" s="158"/>
      <c r="F232" s="158"/>
      <c r="G232" s="158"/>
    </row>
    <row r="233" spans="1:7" x14ac:dyDescent="0.2">
      <c r="A233" s="158"/>
      <c r="B233" s="158"/>
      <c r="C233" s="158"/>
      <c r="D233" s="158"/>
      <c r="E233" s="158"/>
      <c r="F233" s="158"/>
      <c r="G233" s="158"/>
    </row>
    <row r="234" spans="1:7" x14ac:dyDescent="0.2">
      <c r="A234" s="158"/>
      <c r="B234" s="158"/>
      <c r="C234" s="158"/>
      <c r="D234" s="158"/>
      <c r="E234" s="158"/>
      <c r="F234" s="158"/>
      <c r="G234" s="158"/>
    </row>
    <row r="235" spans="1:7" x14ac:dyDescent="0.2">
      <c r="A235" s="158"/>
      <c r="B235" s="158"/>
      <c r="C235" s="158"/>
      <c r="D235" s="158"/>
      <c r="E235" s="158"/>
      <c r="F235" s="158"/>
      <c r="G235" s="158"/>
    </row>
    <row r="236" spans="1:7" x14ac:dyDescent="0.2">
      <c r="A236" s="158"/>
      <c r="B236" s="158"/>
      <c r="C236" s="158"/>
      <c r="D236" s="158"/>
      <c r="E236" s="158"/>
      <c r="F236" s="158"/>
      <c r="G236" s="158"/>
    </row>
    <row r="237" spans="1:7" x14ac:dyDescent="0.2">
      <c r="A237" s="158"/>
      <c r="B237" s="158"/>
      <c r="C237" s="158"/>
      <c r="D237" s="158"/>
      <c r="E237" s="158"/>
      <c r="F237" s="158"/>
      <c r="G237" s="158"/>
    </row>
    <row r="238" spans="1:7" x14ac:dyDescent="0.2">
      <c r="A238" s="158"/>
      <c r="B238" s="158"/>
      <c r="C238" s="158"/>
      <c r="D238" s="158"/>
      <c r="E238" s="158"/>
      <c r="F238" s="158"/>
      <c r="G238" s="158"/>
    </row>
    <row r="239" spans="1:7" x14ac:dyDescent="0.2">
      <c r="A239" s="158"/>
      <c r="B239" s="158"/>
      <c r="C239" s="158"/>
      <c r="D239" s="158"/>
      <c r="E239" s="158"/>
      <c r="F239" s="158"/>
      <c r="G239" s="158"/>
    </row>
    <row r="240" spans="1:7" x14ac:dyDescent="0.2">
      <c r="A240" s="158"/>
      <c r="B240" s="158"/>
      <c r="C240" s="158"/>
      <c r="D240" s="158"/>
      <c r="E240" s="158"/>
      <c r="F240" s="158"/>
      <c r="G240" s="158"/>
    </row>
    <row r="241" spans="1:7" x14ac:dyDescent="0.2">
      <c r="A241" s="158"/>
      <c r="B241" s="158"/>
      <c r="C241" s="158"/>
      <c r="D241" s="158"/>
      <c r="E241" s="158"/>
      <c r="F241" s="158"/>
      <c r="G241" s="158"/>
    </row>
    <row r="242" spans="1:7" x14ac:dyDescent="0.2">
      <c r="A242" s="158"/>
      <c r="B242" s="158"/>
      <c r="C242" s="158"/>
      <c r="D242" s="158"/>
      <c r="E242" s="158"/>
      <c r="F242" s="158"/>
      <c r="G242" s="158"/>
    </row>
    <row r="243" spans="1:7" x14ac:dyDescent="0.2">
      <c r="A243" s="158"/>
      <c r="B243" s="158"/>
      <c r="C243" s="158"/>
      <c r="D243" s="158"/>
      <c r="E243" s="158"/>
      <c r="F243" s="158"/>
      <c r="G243" s="158"/>
    </row>
    <row r="244" spans="1:7" x14ac:dyDescent="0.2">
      <c r="A244" s="158"/>
      <c r="B244" s="158"/>
      <c r="C244" s="158"/>
      <c r="D244" s="158"/>
      <c r="E244" s="158"/>
      <c r="F244" s="158"/>
      <c r="G244" s="158"/>
    </row>
    <row r="245" spans="1:7" x14ac:dyDescent="0.2">
      <c r="A245" s="158"/>
      <c r="B245" s="158"/>
      <c r="C245" s="158"/>
      <c r="D245" s="158"/>
      <c r="E245" s="158"/>
      <c r="F245" s="158"/>
      <c r="G245" s="158"/>
    </row>
    <row r="246" spans="1:7" x14ac:dyDescent="0.2">
      <c r="A246" s="158"/>
      <c r="B246" s="158"/>
      <c r="C246" s="158"/>
      <c r="D246" s="158"/>
      <c r="E246" s="158"/>
      <c r="F246" s="158"/>
      <c r="G246" s="158"/>
    </row>
    <row r="247" spans="1:7" x14ac:dyDescent="0.2">
      <c r="A247" s="158"/>
      <c r="B247" s="158"/>
      <c r="C247" s="158"/>
      <c r="D247" s="158"/>
      <c r="E247" s="158"/>
      <c r="F247" s="158"/>
      <c r="G247" s="158"/>
    </row>
    <row r="248" spans="1:7" x14ac:dyDescent="0.2">
      <c r="A248" s="158"/>
      <c r="B248" s="158"/>
      <c r="C248" s="158"/>
      <c r="D248" s="158"/>
      <c r="E248" s="158"/>
      <c r="F248" s="158"/>
      <c r="G248" s="158"/>
    </row>
    <row r="249" spans="1:7" x14ac:dyDescent="0.2">
      <c r="A249" s="158"/>
      <c r="B249" s="158"/>
      <c r="C249" s="158"/>
      <c r="D249" s="158"/>
      <c r="E249" s="158"/>
      <c r="F249" s="158"/>
      <c r="G249" s="158"/>
    </row>
    <row r="250" spans="1:7" x14ac:dyDescent="0.2">
      <c r="A250" s="158"/>
      <c r="B250" s="158"/>
      <c r="C250" s="158"/>
      <c r="D250" s="158"/>
      <c r="E250" s="158"/>
      <c r="F250" s="158"/>
      <c r="G250" s="158"/>
    </row>
    <row r="251" spans="1:7" x14ac:dyDescent="0.2">
      <c r="A251" s="158"/>
      <c r="B251" s="158"/>
      <c r="C251" s="158"/>
      <c r="D251" s="158"/>
      <c r="E251" s="158"/>
      <c r="F251" s="158"/>
      <c r="G251" s="158"/>
    </row>
    <row r="252" spans="1:7" x14ac:dyDescent="0.2">
      <c r="A252" s="158"/>
      <c r="B252" s="158"/>
      <c r="C252" s="158"/>
      <c r="D252" s="158"/>
      <c r="E252" s="158"/>
      <c r="F252" s="158"/>
      <c r="G252" s="158"/>
    </row>
    <row r="253" spans="1:7" x14ac:dyDescent="0.2">
      <c r="A253" s="158"/>
      <c r="B253" s="158"/>
      <c r="C253" s="158"/>
      <c r="D253" s="158"/>
      <c r="E253" s="158"/>
      <c r="F253" s="158"/>
      <c r="G253" s="158"/>
    </row>
    <row r="254" spans="1:7" x14ac:dyDescent="0.2">
      <c r="A254" s="158"/>
      <c r="B254" s="158"/>
      <c r="C254" s="158"/>
      <c r="D254" s="158"/>
      <c r="E254" s="158"/>
      <c r="F254" s="158"/>
      <c r="G254" s="158"/>
    </row>
    <row r="255" spans="1:7" x14ac:dyDescent="0.2">
      <c r="A255" s="158"/>
      <c r="B255" s="158"/>
      <c r="C255" s="158"/>
      <c r="D255" s="158"/>
      <c r="E255" s="158"/>
      <c r="F255" s="158"/>
      <c r="G255" s="158"/>
    </row>
    <row r="256" spans="1:7" x14ac:dyDescent="0.2">
      <c r="A256" s="158"/>
      <c r="B256" s="158"/>
      <c r="C256" s="158"/>
      <c r="D256" s="158"/>
      <c r="E256" s="158"/>
      <c r="F256" s="158"/>
      <c r="G256" s="158"/>
    </row>
    <row r="257" spans="1:7" x14ac:dyDescent="0.2">
      <c r="A257" s="158"/>
      <c r="B257" s="158"/>
      <c r="C257" s="158"/>
      <c r="D257" s="158"/>
      <c r="E257" s="158"/>
      <c r="F257" s="158"/>
      <c r="G257" s="158"/>
    </row>
    <row r="258" spans="1:7" x14ac:dyDescent="0.2">
      <c r="A258" s="158"/>
      <c r="B258" s="158"/>
      <c r="C258" s="158"/>
      <c r="D258" s="158"/>
      <c r="E258" s="158"/>
      <c r="F258" s="158"/>
      <c r="G258" s="158"/>
    </row>
    <row r="259" spans="1:7" x14ac:dyDescent="0.2">
      <c r="A259" s="158"/>
      <c r="B259" s="158"/>
      <c r="C259" s="158"/>
      <c r="D259" s="158"/>
      <c r="E259" s="158"/>
      <c r="F259" s="158"/>
      <c r="G259" s="158"/>
    </row>
    <row r="260" spans="1:7" x14ac:dyDescent="0.2">
      <c r="A260" s="158"/>
      <c r="B260" s="158"/>
      <c r="C260" s="158"/>
      <c r="D260" s="158"/>
      <c r="E260" s="158"/>
      <c r="F260" s="158"/>
      <c r="G260" s="158"/>
    </row>
    <row r="261" spans="1:7" x14ac:dyDescent="0.2">
      <c r="B261" s="158"/>
      <c r="C261" s="158"/>
      <c r="D261" s="158"/>
      <c r="E261" s="158"/>
      <c r="F261" s="158"/>
      <c r="G261" s="158"/>
    </row>
  </sheetData>
  <mergeCells count="33">
    <mergeCell ref="B70:C70"/>
    <mergeCell ref="D86:E86"/>
    <mergeCell ref="B78:C78"/>
    <mergeCell ref="A167:E167"/>
    <mergeCell ref="A170:E170"/>
    <mergeCell ref="C132:C133"/>
    <mergeCell ref="A166:E166"/>
    <mergeCell ref="D70:E70"/>
    <mergeCell ref="A168:E168"/>
    <mergeCell ref="A165:E165"/>
    <mergeCell ref="B62:C62"/>
    <mergeCell ref="D62:E62"/>
    <mergeCell ref="A14:E14"/>
    <mergeCell ref="B19:C19"/>
    <mergeCell ref="D19:E19"/>
    <mergeCell ref="B30:C30"/>
    <mergeCell ref="D30:E30"/>
    <mergeCell ref="A1:E1"/>
    <mergeCell ref="A2:E2"/>
    <mergeCell ref="B140:B141"/>
    <mergeCell ref="C140:C141"/>
    <mergeCell ref="A164:E164"/>
    <mergeCell ref="B96:B97"/>
    <mergeCell ref="C96:C97"/>
    <mergeCell ref="B124:B125"/>
    <mergeCell ref="C124:C125"/>
    <mergeCell ref="B132:B133"/>
    <mergeCell ref="D78:E78"/>
    <mergeCell ref="B86:C86"/>
    <mergeCell ref="B40:C40"/>
    <mergeCell ref="D40:E40"/>
    <mergeCell ref="B51:C51"/>
    <mergeCell ref="D51:E51"/>
  </mergeCells>
  <pageMargins left="0.7" right="0.7" top="0.75" bottom="0.75" header="0.3" footer="0.3"/>
  <pageSetup paperSize="9" scale="67" orientation="portrait" r:id="rId1"/>
  <rowBreaks count="1" manualBreakCount="1">
    <brk id="6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schemas.openxmlformats.org/package/2006/metadata/core-propertie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2090b57c-2e4d-4ed9-b313-510fc704fe75"/>
    <ds:schemaRef ds:uri="http://purl.org/dc/terms/"/>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2021-07-29T07:21:24Z</cp:lastPrinted>
  <dcterms:created xsi:type="dcterms:W3CDTF">2008-10-17T11:51:54Z</dcterms:created>
  <dcterms:modified xsi:type="dcterms:W3CDTF">2021-07-29T07:47:53Z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