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saveExternalLinkValues="0" codeName="ThisWorkbook" defaultThemeVersion="124226"/>
  <mc:AlternateContent xmlns:mc="http://schemas.openxmlformats.org/markup-compatibility/2006">
    <mc:Choice Requires="x15">
      <x15ac:absPath xmlns:x15ac="http://schemas.microsoft.com/office/spreadsheetml/2010/11/ac" url="E:\IZVJESTAVANJE\ZSE\2019-09-30_TFI-KI\"/>
    </mc:Choice>
  </mc:AlternateContent>
  <xr:revisionPtr revIDLastSave="0" documentId="13_ncr:1_{4F9813D9-3C77-40FE-8347-1B51C409D87B}" xr6:coauthVersionLast="36" xr6:coauthVersionMax="36" xr10:uidLastSave="{00000000-0000-0000-0000-000000000000}"/>
  <workbookProtection workbookPassword="CA29" lockStructure="1"/>
  <bookViews>
    <workbookView xWindow="-15" yWindow="4845" windowWidth="24030" windowHeight="4890" xr2:uid="{00000000-000D-0000-FFFF-FFFF00000000}"/>
  </bookViews>
  <sheets>
    <sheet name="Opći podaci" sheetId="25" r:id="rId1"/>
    <sheet name="Bilanca" sheetId="18" r:id="rId2"/>
    <sheet name="RDG" sheetId="19" r:id="rId3"/>
    <sheet name="NT_D" sheetId="21" r:id="rId4"/>
    <sheet name="PK" sheetId="22" r:id="rId5"/>
    <sheet name="Bilješke" sheetId="24" r:id="rId6"/>
  </sheets>
  <definedNames>
    <definedName name="_xlnm.Print_Area" localSheetId="1">Bilanca!$A$1:$I$78</definedName>
    <definedName name="_xlnm.Print_Area" localSheetId="5">Bilješke!$A$1:$I$43</definedName>
    <definedName name="_xlnm.Print_Area" localSheetId="3">NT_D!$A$1:$I$63</definedName>
    <definedName name="_xlnm.Print_Area" localSheetId="4">PK!$A$1:$R$26</definedName>
    <definedName name="_xlnm.Print_Titles" localSheetId="1">Bilanca!$5:$6</definedName>
    <definedName name="_xlnm.Print_Titles" localSheetId="3">NT_D!$5:$6</definedName>
    <definedName name="_xlnm.Print_Titles" localSheetId="2">RDG!$5:$7</definedName>
  </definedNames>
  <calcPr calcId="191029"/>
</workbook>
</file>

<file path=xl/calcChain.xml><?xml version="1.0" encoding="utf-8"?>
<calcChain xmlns="http://schemas.openxmlformats.org/spreadsheetml/2006/main">
  <c r="I51" i="21" l="1"/>
  <c r="I37" i="19" l="1"/>
  <c r="J37" i="19"/>
  <c r="K37" i="19"/>
  <c r="H37" i="19"/>
  <c r="I23" i="19"/>
  <c r="I34" i="19" s="1"/>
  <c r="I36" i="19" s="1"/>
  <c r="J23" i="19"/>
  <c r="J34" i="19" s="1"/>
  <c r="J36" i="19" s="1"/>
  <c r="K23" i="19"/>
  <c r="K34" i="19" s="1"/>
  <c r="K36" i="19" s="1"/>
  <c r="H23" i="19"/>
  <c r="H34" i="19" s="1"/>
  <c r="H36" i="19" s="1"/>
  <c r="R8" i="22" l="1"/>
  <c r="E9" i="22"/>
  <c r="E26" i="22" s="1"/>
  <c r="I59" i="21"/>
  <c r="H51" i="21"/>
  <c r="H44" i="21"/>
  <c r="I58" i="19"/>
  <c r="I46" i="19"/>
  <c r="I40" i="19"/>
  <c r="H77" i="18"/>
  <c r="H52" i="18"/>
  <c r="H48" i="18"/>
  <c r="H42" i="18"/>
  <c r="H29" i="18"/>
  <c r="H25" i="18"/>
  <c r="H22" i="18"/>
  <c r="H13" i="18"/>
  <c r="H18" i="18"/>
  <c r="H9" i="18"/>
  <c r="I25" i="18"/>
  <c r="I22" i="18"/>
  <c r="I18" i="18"/>
  <c r="I13" i="18"/>
  <c r="I44" i="19" l="1"/>
  <c r="I42" i="19"/>
  <c r="H63" i="18"/>
  <c r="H78" i="18" s="1"/>
  <c r="H40" i="18"/>
  <c r="I45" i="19"/>
  <c r="R25" i="22"/>
  <c r="R24" i="22"/>
  <c r="R23" i="22"/>
  <c r="R22" i="22"/>
  <c r="R21" i="22"/>
  <c r="R20" i="22"/>
  <c r="R19" i="22"/>
  <c r="R18" i="22"/>
  <c r="R17" i="22"/>
  <c r="R16" i="22"/>
  <c r="R15" i="22"/>
  <c r="R14" i="22"/>
  <c r="R13" i="22"/>
  <c r="R12" i="22"/>
  <c r="R11" i="22"/>
  <c r="R10" i="22"/>
  <c r="Q9" i="22"/>
  <c r="Q26" i="22" s="1"/>
  <c r="P9" i="22"/>
  <c r="P26" i="22" s="1"/>
  <c r="O9" i="22"/>
  <c r="O26" i="22" s="1"/>
  <c r="N9" i="22"/>
  <c r="N26" i="22" s="1"/>
  <c r="M9" i="22"/>
  <c r="M26" i="22" s="1"/>
  <c r="L9" i="22"/>
  <c r="L26" i="22" s="1"/>
  <c r="K9" i="22"/>
  <c r="K26" i="22" s="1"/>
  <c r="J9" i="22"/>
  <c r="J26" i="22" s="1"/>
  <c r="I9" i="22"/>
  <c r="I26" i="22" s="1"/>
  <c r="H9" i="22"/>
  <c r="H26" i="22" s="1"/>
  <c r="G9" i="22"/>
  <c r="G26" i="22" s="1"/>
  <c r="F9" i="22"/>
  <c r="F26" i="22" s="1"/>
  <c r="R7" i="22"/>
  <c r="R6" i="22"/>
  <c r="H59" i="21"/>
  <c r="H60" i="21" s="1"/>
  <c r="H63" i="21" s="1"/>
  <c r="I44" i="21"/>
  <c r="I60" i="21" s="1"/>
  <c r="I63" i="21" s="1"/>
  <c r="K58" i="19"/>
  <c r="J58" i="19"/>
  <c r="H58" i="19"/>
  <c r="K46" i="19"/>
  <c r="J46" i="19"/>
  <c r="J45" i="19" s="1"/>
  <c r="H46" i="19"/>
  <c r="K40" i="19"/>
  <c r="J40" i="19"/>
  <c r="H40" i="19"/>
  <c r="I77" i="18"/>
  <c r="I42" i="18"/>
  <c r="I63" i="18" s="1"/>
  <c r="I48" i="18"/>
  <c r="I52" i="18"/>
  <c r="I9" i="18"/>
  <c r="I29" i="18"/>
  <c r="I67" i="19" l="1"/>
  <c r="I40" i="18"/>
  <c r="H44" i="19"/>
  <c r="H42" i="19"/>
  <c r="J44" i="19"/>
  <c r="J69" i="19" s="1"/>
  <c r="J42" i="19"/>
  <c r="K44" i="19"/>
  <c r="K42" i="19"/>
  <c r="I69" i="19"/>
  <c r="K45" i="19"/>
  <c r="I78" i="18"/>
  <c r="H45" i="19"/>
  <c r="R26" i="22"/>
  <c r="R9" i="22"/>
  <c r="H69" i="19" l="1"/>
  <c r="K69" i="19"/>
  <c r="J67" i="19"/>
  <c r="K67" i="19"/>
  <c r="H67" i="19"/>
</calcChain>
</file>

<file path=xl/sharedStrings.xml><?xml version="1.0" encoding="utf-8"?>
<sst xmlns="http://schemas.openxmlformats.org/spreadsheetml/2006/main" count="351" uniqueCount="313">
  <si>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</si>
  <si>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</si>
  <si>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</si>
  <si>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</si>
  <si>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</si>
  <si>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</si>
  <si>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</si>
  <si>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</si>
  <si>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</si>
  <si>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</si>
  <si>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Opis pozicije</t>
  </si>
  <si>
    <t>Raspodjeljivo imateljima kapitala matice</t>
  </si>
  <si>
    <t>u kunama</t>
  </si>
  <si>
    <t>10</t>
  </si>
  <si>
    <t>Imovina</t>
  </si>
  <si>
    <t>Obveze</t>
  </si>
  <si>
    <t>Kapital</t>
  </si>
  <si>
    <t>IZVJEŠTAJ O OSTALOJ SVEOBUHVATNOJ DOBITI</t>
  </si>
  <si>
    <t>Ulagačke aktivnosti</t>
  </si>
  <si>
    <t>Financijske aktivnosti</t>
  </si>
  <si>
    <t>Manjinski udjel</t>
  </si>
  <si>
    <t>Kupnja / prodaja trezorskih dionica</t>
  </si>
  <si>
    <t>Novčana sredstva, novčana potraživanja od središnjih banaka i ostali depoziti po viđenju (od 2. do 4.)</t>
  </si>
  <si>
    <t>Novac u blagajni</t>
  </si>
  <si>
    <t>Novčana potraživanja od središnjih banaka</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</si>
  <si>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</si>
  <si>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</si>
  <si>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</si>
  <si>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</si>
  <si>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</si>
  <si>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</si>
  <si>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</si>
  <si>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</si>
  <si>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</si>
  <si>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</si>
  <si>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</si>
  <si>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</si>
  <si>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</si>
  <si>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</si>
  <si>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</si>
  <si>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</si>
  <si>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</si>
  <si>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</si>
  <si>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</si>
  <si>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</si>
  <si>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</si>
  <si>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</si>
  <si>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</si>
  <si>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</si>
  <si>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</si>
  <si>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</si>
  <si>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</si>
  <si>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</si>
  <si>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</si>
  <si>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Rezervacije</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</si>
  <si>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</si>
  <si>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</si>
  <si>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</si>
  <si>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</si>
  <si>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</si>
  <si>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Temeljni kapital</t>
  </si>
  <si>
    <t xml:space="preserve">  Premija na dionice</t>
  </si>
  <si>
    <t xml:space="preserve">  Izdani vlasnički instrumenti osim kapitala</t>
  </si>
  <si>
    <t xml:space="preserve">  Ostali vlasnički instrumenti</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</si>
  <si>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</si>
  <si>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</si>
  <si>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</si>
  <si>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</si>
  <si>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</si>
  <si>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</si>
  <si>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</si>
  <si>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</si>
  <si>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</si>
  <si>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</si>
  <si>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</si>
  <si>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</si>
  <si>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</si>
  <si>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</si>
  <si>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</si>
  <si>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</si>
  <si>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</si>
  <si>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</si>
  <si>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</si>
  <si>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Dobici ili ( – ) gubici po financijskoj imovini i financijskim obvezama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</si>
  <si>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</si>
  <si>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</si>
  <si>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</si>
  <si>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</si>
  <si>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</si>
  <si>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Ukupno prihodi iz poslovanja, neto (1. – 2. – 3. + 4. + 5. – 6. + od 7. do 14. – 15.)</t>
  </si>
  <si>
    <t>(Administrativni rashodi)</t>
  </si>
  <si>
    <t>(Amortizacija)</t>
  </si>
  <si>
    <t>Dobici ili ( – ) gubici zbog promjena, neto</t>
  </si>
  <si>
    <t>(Rezervacije ili ( – ) ukidanje rezervacija)</t>
  </si>
  <si>
    <t>(Umanjenje vrijednosti ili ( – ) ukidanje umanjenja vrijednosti po financijskoj imovini koja nije mjerena po fer vrijednosti kroz dobit ili gubitak)</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</si>
  <si>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</si>
  <si>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</si>
  <si>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</si>
  <si>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Udio dobiti ili ( – ) gubitka od ulaganja u društva kćeri, zajedničke pothvate i pridružena društva obračunatih metodom udjela</t>
  </si>
  <si>
    <t>Dobit ili ( – ) gubitak od dugotrajne imovine i grupe za otuđenje klasificirane kao namijenjene za prodaju koje nisu kvalificirane kao poslovanje koje se neće nastaviti</t>
  </si>
  <si>
    <t>Dobit ili ( – ) gubitak prije oporezivanja iz poslovanja koje će se nastaviti (16. – 17. – 18. + 19. – od 20. do 23. + od 24. do 26.)</t>
  </si>
  <si>
    <t>(Porezni rashodi ili ( – ) prihodi povezani s dobiti ili gubitkom iz poslovanja koje će se nastaviti)</t>
  </si>
  <si>
    <t>Dobit ili ( – ) gubitak nakon oporezivanja iz poslovanja koje će se nastaviti (27. – 28.)</t>
  </si>
  <si>
    <t>Dobit ili ( – ) gubitak nakon oporezivanja iz poslovanja koje se neće nastaviti (31. – 32.)</t>
  </si>
  <si>
    <t>Dobit ili ( – ) gubitak prije oporezivanja iz poslovanja koje se neće nastaviti</t>
  </si>
  <si>
    <t>(Porezni rashodi ili ( – ) prihodi povezani s poslovanjem koje se neće nastaviti)</t>
  </si>
  <si>
    <t>Dobit ili ( – ) gubitak tekuće godine (29. + 30.; 34. + 35.)</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</si>
  <si>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</si>
  <si>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</si>
  <si>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</si>
  <si>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</si>
  <si>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</si>
  <si>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</si>
  <si>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Promjene fer vrijednosti vlasničkih instrumenata mjerenih po fer vrijednosti kroz ostalu sveobuhvatnu dobit</t>
  </si>
  <si>
    <r>
      <t xml:space="preserve">Dobici ili ( – ) gubici od računovodstva zaštite vlasničkih instrumenata mjerenih po fer vrijednosti kroz ostalu sveobuhvatnu dobit
</t>
    </r>
    <r>
      <rPr>
        <sz val="8"/>
        <rFont val="Arial"/>
        <family val="2"/>
        <charset val="238"/>
      </rPr>
      <t xml:space="preserve">        </t>
    </r>
  </si>
  <si>
    <r>
      <t xml:space="preserve">Promjene fer vrijednosti vlasničkih instrumenata mjerenih po fer vrijednosti kroz ostalu sveobuhvatnu dobit [zaštićena stavka]
</t>
    </r>
    <r>
      <rPr>
        <sz val="8"/>
        <rFont val="Arial"/>
        <family val="2"/>
        <charset val="238"/>
      </rPr>
      <t xml:space="preserve">        </t>
    </r>
  </si>
  <si>
    <r>
      <t xml:space="preserve">Promjene fer vrijednosti vlasničkih instrumenata mjerenih po fer vrijednosti kroz ostalu sveobuhvatnu dobit [instrument zaštite]
</t>
    </r>
    <r>
      <rPr>
        <sz val="8"/>
        <rFont val="Arial"/>
        <family val="2"/>
        <charset val="238"/>
      </rPr>
      <t xml:space="preserve">        </t>
    </r>
  </si>
  <si>
    <r>
      <t xml:space="preserve">Promjene fer vrijednosti financijskih obveza mjerenih po fer vrijednosti kroz dobit ili gubitak koje se pripisuju promjenama u kreditnom riziku
</t>
    </r>
    <r>
      <rPr>
        <sz val="8"/>
        <rFont val="Arial"/>
        <family val="2"/>
        <charset val="238"/>
      </rPr>
      <t xml:space="preserve">        </t>
    </r>
  </si>
  <si>
    <t>Zaštita neto ulaganja u inozemno poslovanje [efektivni udjel]</t>
  </si>
  <si>
    <t>Preračunavanje stranih valuta</t>
  </si>
  <si>
    <t>Zaštite novčanih tokova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</si>
  <si>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</si>
  <si>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</si>
  <si>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</si>
  <si>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</si>
  <si>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</si>
  <si>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</si>
  <si>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</si>
  <si>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</si>
  <si>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</si>
  <si>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</si>
  <si>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</si>
  <si>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</si>
  <si>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</si>
  <si>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</si>
  <si>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</si>
  <si>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</si>
  <si>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</si>
  <si>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</si>
  <si>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</si>
  <si>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</si>
  <si>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</si>
  <si>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</si>
  <si>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</si>
  <si>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</si>
  <si>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</si>
  <si>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</si>
  <si>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</si>
  <si>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</si>
  <si>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</si>
  <si>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</si>
  <si>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</si>
  <si>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</si>
  <si>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</si>
  <si>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</si>
  <si>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</si>
  <si>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</si>
  <si>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</si>
  <si>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</si>
  <si>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</si>
  <si>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</si>
  <si>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</si>
  <si>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</si>
  <si>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</si>
  <si>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</si>
  <si>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</si>
  <si>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</si>
  <si>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</si>
  <si>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</si>
  <si>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</si>
  <si>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</si>
  <si>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</si>
  <si>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</si>
  <si>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</si>
  <si>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</si>
  <si>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</si>
  <si>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</si>
  <si>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</si>
  <si>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</si>
  <si>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</si>
  <si>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</si>
  <si>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</si>
  <si>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</si>
  <si>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Ostali vlasnički instrumenti</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</si>
  <si>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</si>
  <si>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</si>
  <si>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</si>
  <si>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</si>
  <si>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</si>
  <si>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</si>
  <si>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</si>
  <si>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</si>
  <si>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</si>
  <si>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</si>
  <si>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</si>
  <si>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</si>
  <si>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</si>
  <si>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</si>
  <si>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</si>
  <si>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Izdavanje ostalih vlasničkih instrumenata</t>
  </si>
  <si>
    <t>Izvršavanje ili istek ostalih izdanih vlasničkih instrumenata</t>
  </si>
  <si>
    <t>Pretvaranje dugovanja u vlasničke instrumente</t>
  </si>
  <si>
    <t>Redukcija kapitala</t>
  </si>
  <si>
    <t>Dividende</t>
  </si>
  <si>
    <t>Prodaja ili poništenje trezorskih dionica</t>
  </si>
  <si>
    <t>Reklasifikacija financijskih instrumenata iz vlasničkih instrumenata u obveze</t>
  </si>
  <si>
    <t>Reklasifikacija financijskih instrumenata iz obveza u vlasničke instrumente</t>
  </si>
  <si>
    <t>Prijenosi između komponenata vlasničkih instrumenata</t>
  </si>
  <si>
    <t>Povećanje ili ( – ) smanjenje vlasničkih instrumenata kao posljedica poslovnih kombinacija</t>
  </si>
  <si>
    <t>Plaćanja temeljena na dionicama</t>
  </si>
  <si>
    <t>Ostalo povećanje ili ( – ) smanjenje vlasničkih instrumenata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</si>
  <si>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</si>
  <si>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</si>
  <si>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</si>
  <si>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</si>
  <si>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</si>
  <si>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</si>
  <si>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</si>
  <si>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</si>
  <si>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</si>
  <si>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</si>
  <si>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</si>
  <si>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</si>
  <si>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</si>
  <si>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</si>
  <si>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</si>
  <si>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</si>
  <si>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</si>
  <si>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 xml:space="preserve">Na izvještajni datum tekućeg razdoblja
</t>
  </si>
  <si>
    <t>Isto razdoblje prethodne godine</t>
  </si>
  <si>
    <t>Novac i novčani ekvivalenti na početku razdoblja</t>
  </si>
  <si>
    <t>Novac i novčani ekvivalenti na kraju razdoblja (48. + 49. + 50.)</t>
  </si>
  <si>
    <t>Aktuarski dobici ili (-) gubici na mirovinskim planovima pod pokroviteljstvom poslodavca</t>
  </si>
  <si>
    <t>Udjel ostalih priznatih prihoda i rashoda od subjekata koji se obračunava metodom udjela</t>
  </si>
  <si>
    <r>
      <t>Porez na dobit koji se odnosi na stavke koje neće biti reklasificirane</t>
    </r>
    <r>
      <rPr>
        <sz val="8"/>
        <rFont val="Arial"/>
        <family val="2"/>
        <charset val="238"/>
      </rPr>
      <t xml:space="preserve">       </t>
    </r>
  </si>
  <si>
    <t>Ostala sveobuhvatna dobit (38. + 50.)</t>
  </si>
  <si>
    <t xml:space="preserve"> Stavke koje neće biti reklasificirane u dobit ili gubitak (od 39. do 45. + 48. + 49.)</t>
  </si>
  <si>
    <t>Stavke koje je moguće reklasificirati u dobit ili gubitak (od 51. do 58.)</t>
  </si>
  <si>
    <t>Ukupna sveobuhvatna dobit tekuće godine (36. + 37.; 60. + 61.)</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</si>
  <si>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</si>
  <si>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</si>
  <si>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</si>
  <si>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</si>
  <si>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</si>
  <si>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</si>
  <si>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</si>
  <si>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</si>
  <si>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</si>
  <si>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</si>
  <si>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</si>
  <si>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</si>
  <si>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</si>
  <si>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</si>
  <si>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</si>
  <si>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</si>
  <si>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</si>
  <si>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</si>
  <si>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</si>
  <si>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</si>
  <si>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</si>
  <si>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</si>
  <si>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</si>
  <si>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</si>
  <si>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</si>
  <si>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</si>
  <si>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</si>
  <si>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</si>
  <si>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</si>
  <si>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</si>
  <si>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</si>
  <si>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</si>
  <si>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</si>
  <si>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</si>
  <si>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</si>
  <si>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</si>
  <si>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</si>
  <si>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</si>
  <si>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</si>
  <si>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</si>
  <si>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</si>
  <si>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</si>
  <si>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</si>
  <si>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</si>
  <si>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</si>
  <si>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</si>
  <si>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</si>
  <si>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</si>
  <si>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</si>
  <si>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</si>
  <si>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</si>
  <si>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</si>
  <si>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</si>
  <si>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</si>
  <si>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</si>
  <si>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Obveznik: PODRAVSKA BANKA D.D.</t>
  </si>
  <si>
    <t>Obveznik: PODRAVSKA BANKA DD</t>
  </si>
  <si>
    <t>BILJEŠKE UZ FINANCIJSKE IZVJEŠTAJE - TFI</t>
  </si>
  <si>
    <t>(sastavljaju se za tromjesečna izvještajna razdoblja)</t>
  </si>
  <si>
    <t>Naziv izdavatelja:   PODRAVSKA BANKA DD</t>
  </si>
  <si>
    <t>OIB:  97326283154</t>
  </si>
  <si>
    <t>Bilješke uz financijske izvještaje za tromjesečna izvještajna razdoblja uključuju:</t>
  </si>
  <si>
    <t>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t>
  </si>
  <si>
    <t xml:space="preserve">b) informacije gdje je omogućen pristup posljednjim godišnjim financijskim izvještajima, radi razumijevanja informacija objavljenih u bilješkama uz financijske izvještaje sastavljene za tromjesečno izvještajno razdoblje, </t>
  </si>
  <si>
    <t>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t>
  </si>
  <si>
    <t>d) objašnjenje poslovnih rezultata u slučaju da izdavatelj obavlja djelatnost sezonske prirode.</t>
  </si>
  <si>
    <t>1.  Poslovne aktivnosti</t>
  </si>
  <si>
    <t>2. Godišnji finanacijski izvještaji za prethodnu poslovnu godinu dostupni su na internet stranici Banke na adresi www.poba.hr i Zagrebačke burze www.zse.hr kao i u Službenom registru propisanih informacija (SRPI) i putem Fina OTS financijskog servisa.</t>
  </si>
  <si>
    <t xml:space="preserve">3. Pri sastavljanju financijskih izvještaja za tromjesečno izvještajno razdoblje primjenjene su iste računovodstvene politike kao i u posljednjim godišnjim financijskim izvještajima. </t>
  </si>
  <si>
    <t>Poslovne aktivnosti i događaji prezentirani su u izvještaju poslovodstva za izvještajno razdoblje.</t>
  </si>
  <si>
    <t>za razdoblje od</t>
  </si>
  <si>
    <t>stanje na dan 30.09.2019</t>
  </si>
  <si>
    <t>u razdoblju 01.01.2019 do 30.09.2019</t>
  </si>
  <si>
    <t>Izvještajno razdoblje: 1. siječnja 2019. - 30. rujna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</si>
</sst>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8"/>
      <color rgb="FF00B0F0"/>
      <name val="Arial"/>
      <family val="2"/>
      <charset val="238"/>
    </font>
    <font>
      <sz val="8"/>
      <color rgb="FF00B0F0"/>
      <name val="Arial"/>
      <family val="2"/>
      <charset val="238"/>
    </font>
    <font>
      <sz val="9"/>
      <color rgb="FF00B0F0"/>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0"/>
      <color theme="1"/>
      <name val="Arial"/>
      <family val="2"/>
      <charset val="238"/>
    </font>
    <font>
      <sz val="9"/>
      <color theme="1"/>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65"/>
        <bgColor indexed="22"/>
      </patternFill>
    </fill>
    <fill>
      <patternFill patternType="mediumGray">
        <fgColor indexed="22"/>
        <bgColor indexed="22"/>
      </patternFill>
    </fill>
    <fill>
      <patternFill patternType="solid">
        <fgColor theme="3" tint="0.79998168889431442"/>
        <bgColor indexed="64"/>
      </patternFill>
    </fill>
    <fill>
      <patternFill patternType="solid">
        <fgColor theme="3" tint="0.7999816888943144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58">
    <xf numFmtId="0" fontId="0" fillId="0" borderId="0" xfId="0"/>
    <xf numFmtId="0" fontId="0" fillId="0" borderId="0" xfId="0" applyProtection="1"/>
    <xf numFmtId="0" fontId="4"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164" fontId="15" fillId="8" borderId="1" xfId="0" applyNumberFormat="1" applyFont="1" applyFill="1" applyBorder="1" applyAlignment="1" applyProtection="1">
      <alignment horizontal="center" vertical="center"/>
    </xf>
    <xf numFmtId="164" fontId="15" fillId="0" borderId="1" xfId="0" applyNumberFormat="1" applyFont="1" applyFill="1" applyBorder="1" applyAlignment="1" applyProtection="1">
      <alignment horizontal="center" vertical="center"/>
    </xf>
    <xf numFmtId="0" fontId="11" fillId="0" borderId="0" xfId="3" applyProtection="1"/>
    <xf numFmtId="0" fontId="15" fillId="3" borderId="1" xfId="3" applyFont="1" applyFill="1" applyBorder="1" applyAlignment="1" applyProtection="1">
      <alignment horizontal="center" vertical="center"/>
    </xf>
    <xf numFmtId="0" fontId="4" fillId="3" borderId="9" xfId="3" applyFont="1" applyFill="1" applyBorder="1" applyAlignment="1" applyProtection="1">
      <alignment horizontal="center" vertical="center" wrapText="1"/>
    </xf>
    <xf numFmtId="0" fontId="15" fillId="3" borderId="8" xfId="3" applyFont="1" applyFill="1" applyBorder="1" applyAlignment="1" applyProtection="1">
      <alignment horizontal="center" vertical="center"/>
    </xf>
    <xf numFmtId="164" fontId="15" fillId="0" borderId="5" xfId="0" applyNumberFormat="1" applyFont="1" applyFill="1" applyBorder="1" applyAlignment="1" applyProtection="1">
      <alignment horizontal="center" vertical="center"/>
    </xf>
    <xf numFmtId="164" fontId="15" fillId="0" borderId="6" xfId="0" applyNumberFormat="1" applyFont="1" applyFill="1" applyBorder="1" applyAlignment="1" applyProtection="1">
      <alignment horizontal="center" vertical="center"/>
    </xf>
    <xf numFmtId="164" fontId="15" fillId="0" borderId="7" xfId="0" applyNumberFormat="1" applyFont="1" applyFill="1" applyBorder="1" applyAlignment="1" applyProtection="1">
      <alignment horizontal="center" vertical="center"/>
    </xf>
    <xf numFmtId="164" fontId="15" fillId="8" borderId="6" xfId="0" applyNumberFormat="1" applyFont="1" applyFill="1" applyBorder="1" applyAlignment="1" applyProtection="1">
      <alignment horizontal="center" vertical="center"/>
    </xf>
    <xf numFmtId="164" fontId="15" fillId="0" borderId="16" xfId="0" applyNumberFormat="1" applyFont="1" applyFill="1" applyBorder="1" applyAlignment="1" applyProtection="1">
      <alignment horizontal="center" vertical="center"/>
    </xf>
    <xf numFmtId="164" fontId="15" fillId="8" borderId="7" xfId="0" applyNumberFormat="1" applyFont="1" applyFill="1" applyBorder="1" applyAlignment="1" applyProtection="1">
      <alignment horizontal="center" vertical="center"/>
    </xf>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2" fillId="0" borderId="0" xfId="3" applyFont="1" applyProtection="1"/>
    <xf numFmtId="49" fontId="9" fillId="3" borderId="1" xfId="0" applyNumberFormat="1" applyFont="1" applyFill="1" applyBorder="1" applyAlignment="1" applyProtection="1">
      <alignment horizontal="center" vertical="center"/>
    </xf>
    <xf numFmtId="0" fontId="15" fillId="0" borderId="0" xfId="0"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165" fontId="4" fillId="0" borderId="0" xfId="0" applyNumberFormat="1" applyFont="1" applyFill="1" applyBorder="1" applyAlignment="1" applyProtection="1">
      <alignment horizontal="center" vertical="center"/>
    </xf>
    <xf numFmtId="3" fontId="18" fillId="0" borderId="0" xfId="0" applyNumberFormat="1" applyFont="1" applyFill="1" applyBorder="1" applyAlignment="1" applyProtection="1">
      <alignment horizontal="right" vertical="center" shrinkToFit="1"/>
    </xf>
    <xf numFmtId="3" fontId="0" fillId="0" borderId="0" xfId="0" applyNumberFormat="1" applyProtection="1"/>
    <xf numFmtId="3" fontId="15" fillId="3" borderId="1" xfId="0" applyNumberFormat="1" applyFont="1" applyFill="1" applyBorder="1" applyAlignment="1" applyProtection="1">
      <alignment horizontal="center" vertical="center" wrapText="1"/>
    </xf>
    <xf numFmtId="3" fontId="19" fillId="8" borderId="1" xfId="0" applyNumberFormat="1" applyFont="1" applyFill="1" applyBorder="1" applyAlignment="1" applyProtection="1">
      <alignment horizontal="right" vertical="center" shrinkToFit="1"/>
    </xf>
    <xf numFmtId="3" fontId="3" fillId="0" borderId="1" xfId="0" applyNumberFormat="1" applyFont="1" applyFill="1" applyBorder="1" applyAlignment="1" applyProtection="1">
      <alignment horizontal="right" vertical="center" shrinkToFit="1"/>
      <protection locked="0"/>
    </xf>
    <xf numFmtId="3" fontId="20" fillId="8" borderId="1" xfId="0" applyNumberFormat="1" applyFont="1" applyFill="1" applyBorder="1" applyAlignment="1" applyProtection="1">
      <alignment horizontal="right" vertical="center" shrinkToFit="1"/>
    </xf>
    <xf numFmtId="3" fontId="18" fillId="0" borderId="1" xfId="0" applyNumberFormat="1" applyFont="1" applyFill="1" applyBorder="1" applyAlignment="1" applyProtection="1">
      <alignment horizontal="right" vertical="center" shrinkToFit="1"/>
      <protection locked="0"/>
    </xf>
    <xf numFmtId="3" fontId="11" fillId="0" borderId="0" xfId="3" applyNumberFormat="1" applyProtection="1"/>
    <xf numFmtId="3" fontId="15" fillId="3" borderId="1" xfId="3" applyNumberFormat="1" applyFont="1" applyFill="1" applyBorder="1" applyAlignment="1" applyProtection="1">
      <alignment horizontal="center" vertical="center" wrapText="1"/>
    </xf>
    <xf numFmtId="3" fontId="5" fillId="0" borderId="1" xfId="0" applyNumberFormat="1" applyFont="1" applyFill="1" applyBorder="1" applyAlignment="1" applyProtection="1">
      <alignment vertical="center" shrinkToFit="1"/>
      <protection locked="0"/>
    </xf>
    <xf numFmtId="3" fontId="21" fillId="8" borderId="1" xfId="0" applyNumberFormat="1" applyFont="1" applyFill="1" applyBorder="1" applyAlignment="1" applyProtection="1">
      <alignment vertical="center" shrinkToFit="1"/>
    </xf>
    <xf numFmtId="3" fontId="19" fillId="8" borderId="1" xfId="0" applyNumberFormat="1" applyFont="1" applyFill="1" applyBorder="1" applyAlignment="1" applyProtection="1">
      <alignment vertical="center" shrinkToFit="1"/>
    </xf>
    <xf numFmtId="3" fontId="15" fillId="3" borderId="9" xfId="3" applyNumberFormat="1" applyFont="1" applyFill="1" applyBorder="1" applyAlignment="1" applyProtection="1">
      <alignment horizontal="center" vertical="center" wrapText="1"/>
    </xf>
    <xf numFmtId="3" fontId="15" fillId="3" borderId="8" xfId="3" applyNumberFormat="1" applyFont="1" applyFill="1" applyBorder="1" applyAlignment="1" applyProtection="1">
      <alignment horizontal="center" vertical="center" wrapText="1"/>
    </xf>
    <xf numFmtId="3" fontId="3" fillId="0" borderId="5" xfId="0" applyNumberFormat="1" applyFont="1" applyFill="1" applyBorder="1" applyAlignment="1" applyProtection="1">
      <alignment horizontal="right" vertical="center" shrinkToFit="1"/>
      <protection locked="0"/>
    </xf>
    <xf numFmtId="3" fontId="3" fillId="0" borderId="6" xfId="0" applyNumberFormat="1" applyFont="1" applyFill="1" applyBorder="1" applyAlignment="1" applyProtection="1">
      <alignment horizontal="right" vertical="center" shrinkToFit="1"/>
      <protection locked="0"/>
    </xf>
    <xf numFmtId="3" fontId="3" fillId="0" borderId="7" xfId="0" applyNumberFormat="1" applyFont="1" applyFill="1" applyBorder="1" applyAlignment="1" applyProtection="1">
      <alignment horizontal="right" vertical="center" shrinkToFit="1"/>
      <protection locked="0"/>
    </xf>
    <xf numFmtId="3" fontId="3" fillId="0" borderId="16" xfId="0" applyNumberFormat="1" applyFont="1" applyFill="1" applyBorder="1" applyAlignment="1" applyProtection="1">
      <alignment horizontal="right" vertical="center" shrinkToFit="1"/>
      <protection locked="0"/>
    </xf>
    <xf numFmtId="3" fontId="17" fillId="9" borderId="7" xfId="0" applyNumberFormat="1" applyFont="1" applyFill="1" applyBorder="1" applyAlignment="1" applyProtection="1">
      <alignment horizontal="right" vertical="center" shrinkToFit="1"/>
    </xf>
    <xf numFmtId="3" fontId="17" fillId="9" borderId="6" xfId="0" applyNumberFormat="1" applyFont="1" applyFill="1" applyBorder="1" applyAlignment="1" applyProtection="1">
      <alignment horizontal="right" vertical="center" shrinkToFit="1"/>
    </xf>
    <xf numFmtId="3" fontId="17" fillId="6" borderId="6" xfId="0" applyNumberFormat="1" applyFont="1" applyFill="1" applyBorder="1" applyAlignment="1" applyProtection="1">
      <alignment horizontal="right" vertical="center" shrinkToFit="1"/>
      <protection locked="0"/>
    </xf>
    <xf numFmtId="3" fontId="11" fillId="0" borderId="0" xfId="1" applyNumberFormat="1" applyFont="1" applyAlignment="1" applyProtection="1">
      <alignment wrapText="1"/>
    </xf>
    <xf numFmtId="3" fontId="11" fillId="0" borderId="0" xfId="3" applyNumberFormat="1" applyFont="1" applyProtection="1"/>
    <xf numFmtId="3" fontId="6" fillId="0" borderId="0" xfId="1" applyNumberFormat="1" applyFont="1" applyFill="1" applyBorder="1" applyAlignment="1" applyProtection="1">
      <alignment horizontal="center" vertical="center"/>
    </xf>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1" xfId="0" applyNumberFormat="1" applyFont="1" applyFill="1" applyBorder="1" applyAlignment="1" applyProtection="1">
      <alignment horizontal="center" vertical="center" wrapText="1"/>
    </xf>
    <xf numFmtId="3" fontId="13" fillId="3" borderId="1" xfId="0" applyNumberFormat="1" applyFont="1" applyFill="1" applyBorder="1" applyAlignment="1" applyProtection="1">
      <alignment horizontal="center" vertical="center" wrapText="1"/>
    </xf>
    <xf numFmtId="3" fontId="9" fillId="3" borderId="1" xfId="0" applyNumberFormat="1" applyFont="1" applyFill="1" applyBorder="1" applyAlignment="1" applyProtection="1">
      <alignment horizontal="center" vertical="center"/>
    </xf>
    <xf numFmtId="3" fontId="5" fillId="0" borderId="1" xfId="0" applyNumberFormat="1" applyFont="1" applyFill="1" applyBorder="1" applyAlignment="1" applyProtection="1">
      <alignment horizontal="right" vertical="center" shrinkToFit="1"/>
      <protection locked="0"/>
    </xf>
    <xf numFmtId="3" fontId="18" fillId="0" borderId="1" xfId="0" applyNumberFormat="1" applyFont="1" applyFill="1" applyBorder="1" applyAlignment="1" applyProtection="1">
      <alignment horizontal="right" vertical="center" shrinkToFit="1"/>
    </xf>
    <xf numFmtId="14" fontId="6" fillId="2" borderId="0" xfId="1" applyNumberFormat="1" applyFont="1" applyFill="1" applyBorder="1" applyAlignment="1" applyProtection="1">
      <alignment horizontal="center" vertical="center"/>
      <protection locked="0"/>
    </xf>
    <xf numFmtId="0" fontId="23" fillId="10" borderId="20" xfId="4" applyFont="1" applyFill="1" applyBorder="1"/>
    <xf numFmtId="0" fontId="1" fillId="10" borderId="21" xfId="4" applyFill="1" applyBorder="1"/>
    <xf numFmtId="0" fontId="1" fillId="0" borderId="0" xfId="4"/>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25" xfId="4" applyFont="1" applyFill="1" applyBorder="1" applyAlignment="1">
      <alignment vertical="center"/>
    </xf>
    <xf numFmtId="0" fontId="28" fillId="0" borderId="0" xfId="4" applyFont="1" applyFill="1"/>
    <xf numFmtId="0" fontId="4" fillId="10" borderId="22" xfId="4" applyFont="1" applyFill="1" applyBorder="1" applyAlignment="1">
      <alignment vertical="center" wrapText="1"/>
    </xf>
    <xf numFmtId="0" fontId="4" fillId="10" borderId="0" xfId="4" applyFont="1" applyFill="1" applyBorder="1" applyAlignment="1">
      <alignment horizontal="right" vertical="center" wrapText="1"/>
    </xf>
    <xf numFmtId="0" fontId="4" fillId="10" borderId="0" xfId="4" applyFont="1" applyFill="1" applyBorder="1" applyAlignment="1">
      <alignment vertical="center" wrapText="1"/>
    </xf>
    <xf numFmtId="14" fontId="4" fillId="12" borderId="0"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0" fontId="5" fillId="10" borderId="23" xfId="4" applyFont="1" applyFill="1" applyBorder="1" applyAlignment="1">
      <alignment vertical="center"/>
    </xf>
    <xf numFmtId="14" fontId="4" fillId="13" borderId="0" xfId="4" applyNumberFormat="1" applyFont="1" applyFill="1" applyBorder="1" applyAlignment="1" applyProtection="1">
      <alignment horizontal="center" vertical="center"/>
      <protection locked="0"/>
    </xf>
    <xf numFmtId="0" fontId="1" fillId="14" borderId="0" xfId="4" applyFill="1"/>
    <xf numFmtId="1" fontId="4" fillId="11" borderId="24"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1" fillId="10" borderId="23" xfId="4" applyFill="1" applyBorder="1"/>
    <xf numFmtId="0" fontId="26" fillId="10" borderId="22" xfId="4" applyFont="1" applyFill="1" applyBorder="1" applyAlignment="1">
      <alignment wrapText="1"/>
    </xf>
    <xf numFmtId="0" fontId="26" fillId="10" borderId="23" xfId="4" applyFont="1" applyFill="1" applyBorder="1" applyAlignment="1">
      <alignment wrapText="1"/>
    </xf>
    <xf numFmtId="0" fontId="26" fillId="10" borderId="22" xfId="4" applyFont="1" applyFill="1" applyBorder="1"/>
    <xf numFmtId="0" fontId="26" fillId="10" borderId="0" xfId="4" applyFont="1" applyFill="1" applyBorder="1"/>
    <xf numFmtId="0" fontId="26" fillId="10" borderId="0" xfId="4" applyFont="1" applyFill="1" applyBorder="1" applyAlignment="1">
      <alignment wrapText="1"/>
    </xf>
    <xf numFmtId="0" fontId="26" fillId="10" borderId="23" xfId="4" applyFont="1" applyFill="1" applyBorder="1"/>
    <xf numFmtId="0" fontId="5" fillId="10" borderId="0" xfId="4" applyFont="1" applyFill="1" applyBorder="1" applyAlignment="1">
      <alignment horizontal="right" vertical="center" wrapText="1"/>
    </xf>
    <xf numFmtId="0" fontId="27" fillId="10" borderId="23" xfId="4" applyFont="1" applyFill="1" applyBorder="1" applyAlignment="1">
      <alignment vertical="center"/>
    </xf>
    <xf numFmtId="0" fontId="5" fillId="10" borderId="22" xfId="4" applyFont="1" applyFill="1" applyBorder="1" applyAlignment="1">
      <alignment horizontal="right" vertical="center" wrapText="1"/>
    </xf>
    <xf numFmtId="0" fontId="27" fillId="10" borderId="0" xfId="4" applyFont="1" applyFill="1" applyBorder="1" applyAlignment="1">
      <alignment vertical="center"/>
    </xf>
    <xf numFmtId="0" fontId="26" fillId="10" borderId="0" xfId="4" applyFont="1" applyFill="1" applyBorder="1" applyAlignment="1">
      <alignment vertical="top"/>
    </xf>
    <xf numFmtId="0" fontId="4" fillId="11" borderId="24" xfId="4" applyFont="1" applyFill="1" applyBorder="1" applyAlignment="1" applyProtection="1">
      <alignment horizontal="center" vertical="center"/>
      <protection locked="0"/>
    </xf>
    <xf numFmtId="0" fontId="4" fillId="10" borderId="0" xfId="4" applyFont="1" applyFill="1" applyBorder="1" applyAlignment="1">
      <alignment vertical="center"/>
    </xf>
    <xf numFmtId="0" fontId="26" fillId="10" borderId="0" xfId="4" applyFont="1" applyFill="1" applyBorder="1" applyAlignment="1">
      <alignment vertical="center"/>
    </xf>
    <xf numFmtId="0" fontId="26" fillId="10" borderId="23" xfId="4" applyFont="1" applyFill="1" applyBorder="1" applyAlignment="1">
      <alignment vertical="center"/>
    </xf>
    <xf numFmtId="0" fontId="26" fillId="10" borderId="0" xfId="4" applyFont="1" applyFill="1" applyBorder="1" applyAlignment="1"/>
    <xf numFmtId="0" fontId="29" fillId="10" borderId="0" xfId="4" applyFont="1" applyFill="1" applyBorder="1" applyAlignment="1">
      <alignment vertical="center"/>
    </xf>
    <xf numFmtId="0" fontId="29" fillId="10" borderId="23" xfId="4" applyFont="1" applyFill="1" applyBorder="1" applyAlignment="1">
      <alignment vertical="center"/>
    </xf>
    <xf numFmtId="0" fontId="4" fillId="10" borderId="0" xfId="4" applyFont="1" applyFill="1" applyBorder="1" applyAlignment="1">
      <alignment horizontal="center" vertical="center"/>
    </xf>
    <xf numFmtId="0" fontId="5" fillId="10" borderId="23" xfId="4" applyFont="1" applyFill="1" applyBorder="1" applyAlignment="1">
      <alignment horizontal="center" vertical="center"/>
    </xf>
    <xf numFmtId="0" fontId="4" fillId="11" borderId="26" xfId="4" applyFont="1" applyFill="1" applyBorder="1" applyAlignment="1" applyProtection="1">
      <alignment horizontal="center" vertical="center"/>
      <protection locked="0"/>
    </xf>
    <xf numFmtId="0" fontId="26" fillId="10" borderId="0" xfId="4" applyFont="1" applyFill="1" applyBorder="1" applyAlignment="1">
      <alignment vertical="top" wrapText="1"/>
    </xf>
    <xf numFmtId="0" fontId="26" fillId="10" borderId="22" xfId="4" applyFont="1" applyFill="1" applyBorder="1" applyAlignment="1">
      <alignment vertical="top"/>
    </xf>
    <xf numFmtId="0" fontId="29" fillId="10" borderId="23" xfId="4" applyFont="1" applyFill="1" applyBorder="1"/>
    <xf numFmtId="0" fontId="1" fillId="10" borderId="27" xfId="4" applyFill="1" applyBorder="1"/>
    <xf numFmtId="0" fontId="1" fillId="10" borderId="28" xfId="4" applyFill="1" applyBorder="1"/>
    <xf numFmtId="0" fontId="1" fillId="10" borderId="26" xfId="4" applyFill="1" applyBorder="1"/>
    <xf numFmtId="49" fontId="4" fillId="11" borderId="24" xfId="4" applyNumberFormat="1" applyFont="1" applyFill="1" applyBorder="1" applyAlignment="1" applyProtection="1">
      <alignment horizontal="center" vertical="center"/>
      <protection locked="0"/>
    </xf>
    <xf numFmtId="0" fontId="0" fillId="0" borderId="0" xfId="0" applyAlignment="1">
      <alignment vertical="top"/>
    </xf>
    <xf numFmtId="0" fontId="0" fillId="0" borderId="0" xfId="0" applyAlignment="1">
      <alignment vertical="center"/>
    </xf>
    <xf numFmtId="0" fontId="30" fillId="0" borderId="0" xfId="0" applyFont="1" applyAlignment="1">
      <alignment horizontal="left" vertical="center"/>
    </xf>
    <xf numFmtId="0" fontId="0" fillId="0" borderId="0" xfId="0" applyAlignment="1">
      <alignment horizontal="left" vertical="center"/>
    </xf>
    <xf numFmtId="0" fontId="30" fillId="0" borderId="0" xfId="0" applyFont="1" applyAlignment="1">
      <alignment vertical="center"/>
    </xf>
    <xf numFmtId="0" fontId="2" fillId="0" borderId="0" xfId="0" applyFont="1" applyAlignment="1">
      <alignment vertical="top"/>
    </xf>
    <xf numFmtId="0" fontId="0" fillId="0" borderId="0" xfId="0" applyAlignment="1">
      <alignment horizontal="left"/>
    </xf>
    <xf numFmtId="0" fontId="2" fillId="0" borderId="0" xfId="3" applyFont="1" applyBorder="1" applyAlignment="1" applyProtection="1">
      <alignment horizontal="center" vertical="center" wrapText="1"/>
      <protection locked="0"/>
    </xf>
    <xf numFmtId="3" fontId="31" fillId="0" borderId="1" xfId="0" applyNumberFormat="1" applyFont="1" applyBorder="1" applyProtection="1">
      <protection locked="0"/>
    </xf>
    <xf numFmtId="0" fontId="22" fillId="10" borderId="19" xfId="4" applyFont="1" applyFill="1" applyBorder="1" applyAlignment="1">
      <alignment vertical="center"/>
    </xf>
    <xf numFmtId="0" fontId="22" fillId="10" borderId="20" xfId="4" applyFont="1" applyFill="1" applyBorder="1" applyAlignment="1">
      <alignment vertical="center"/>
    </xf>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4" fillId="10" borderId="22" xfId="4" applyFont="1" applyFill="1" applyBorder="1" applyAlignment="1">
      <alignment vertical="center" wrapText="1"/>
    </xf>
    <xf numFmtId="0" fontId="4" fillId="10" borderId="0" xfId="4" applyFont="1" applyFill="1" applyBorder="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26" xfId="4" applyNumberFormat="1" applyFont="1" applyFill="1" applyBorder="1" applyAlignment="1" applyProtection="1">
      <alignment horizontal="center" vertical="center"/>
      <protection locked="0"/>
    </xf>
    <xf numFmtId="14" fontId="4" fillId="11" borderId="27" xfId="4" applyNumberFormat="1" applyFont="1" applyFill="1" applyBorder="1" applyAlignment="1" applyProtection="1">
      <alignment horizontal="center" vertical="center"/>
      <protection locked="0"/>
    </xf>
    <xf numFmtId="0" fontId="4" fillId="0" borderId="2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23" xfId="4" applyFont="1" applyFill="1" applyBorder="1" applyAlignment="1">
      <alignment horizontal="center" vertical="center" wrapText="1"/>
    </xf>
    <xf numFmtId="0" fontId="5" fillId="10" borderId="22" xfId="4" applyFont="1" applyFill="1" applyBorder="1" applyAlignment="1">
      <alignment horizontal="right" vertical="center" wrapText="1"/>
    </xf>
    <xf numFmtId="0" fontId="5" fillId="10" borderId="23" xfId="4" applyFont="1" applyFill="1" applyBorder="1" applyAlignment="1">
      <alignment horizontal="right" vertical="center" wrapText="1"/>
    </xf>
    <xf numFmtId="49" fontId="4" fillId="11" borderId="27" xfId="4" applyNumberFormat="1" applyFont="1" applyFill="1" applyBorder="1" applyAlignment="1" applyProtection="1">
      <alignment horizontal="center" vertical="center"/>
      <protection locked="0"/>
    </xf>
    <xf numFmtId="49" fontId="4" fillId="11" borderId="26" xfId="4" applyNumberFormat="1" applyFont="1" applyFill="1" applyBorder="1" applyAlignment="1" applyProtection="1">
      <alignment horizontal="center" vertical="center"/>
      <protection locked="0"/>
    </xf>
    <xf numFmtId="0" fontId="26" fillId="10" borderId="22" xfId="4" applyFont="1" applyFill="1" applyBorder="1" applyAlignment="1">
      <alignment wrapText="1"/>
    </xf>
    <xf numFmtId="0" fontId="26" fillId="10" borderId="0" xfId="4" applyFont="1" applyFill="1" applyBorder="1" applyAlignment="1">
      <alignment wrapText="1"/>
    </xf>
    <xf numFmtId="0" fontId="26" fillId="10" borderId="0" xfId="4" applyFont="1" applyFill="1" applyBorder="1"/>
    <xf numFmtId="0" fontId="24" fillId="10" borderId="22" xfId="4" applyFont="1" applyFill="1" applyBorder="1" applyAlignment="1">
      <alignment horizontal="center" vertical="center" wrapText="1"/>
    </xf>
    <xf numFmtId="0" fontId="24" fillId="10" borderId="0" xfId="4" applyFont="1" applyFill="1" applyBorder="1" applyAlignment="1">
      <alignment horizontal="center" vertical="center" wrapText="1"/>
    </xf>
    <xf numFmtId="0" fontId="5" fillId="10" borderId="22" xfId="4" applyFont="1" applyFill="1" applyBorder="1" applyAlignment="1">
      <alignment horizontal="right" vertical="center"/>
    </xf>
    <xf numFmtId="0" fontId="5" fillId="10" borderId="23" xfId="4" applyFont="1" applyFill="1" applyBorder="1" applyAlignment="1">
      <alignment horizontal="right" vertical="center"/>
    </xf>
    <xf numFmtId="0" fontId="5" fillId="10" borderId="0" xfId="4" applyFont="1" applyFill="1" applyBorder="1" applyAlignment="1">
      <alignment horizontal="right" vertical="center" wrapText="1"/>
    </xf>
    <xf numFmtId="0" fontId="4" fillId="11" borderId="27" xfId="4" applyFont="1" applyFill="1" applyBorder="1" applyAlignment="1" applyProtection="1">
      <alignment horizontal="center" vertical="center"/>
      <protection locked="0"/>
    </xf>
    <xf numFmtId="0" fontId="4" fillId="11" borderId="26" xfId="4" applyFont="1" applyFill="1" applyBorder="1" applyAlignment="1" applyProtection="1">
      <alignment horizontal="center" vertical="center"/>
      <protection locked="0"/>
    </xf>
    <xf numFmtId="0" fontId="26" fillId="10" borderId="22" xfId="4" applyFont="1" applyFill="1" applyBorder="1" applyAlignment="1">
      <alignment vertical="center" wrapText="1"/>
    </xf>
    <xf numFmtId="0" fontId="26" fillId="10" borderId="0" xfId="4" applyFont="1" applyFill="1" applyBorder="1" applyAlignment="1">
      <alignment vertical="center" wrapText="1"/>
    </xf>
    <xf numFmtId="0" fontId="5" fillId="10" borderId="0" xfId="4" applyFont="1" applyFill="1" applyBorder="1" applyAlignment="1">
      <alignment horizontal="right" vertical="center"/>
    </xf>
    <xf numFmtId="0" fontId="4" fillId="11" borderId="27" xfId="4" applyFont="1" applyFill="1" applyBorder="1" applyAlignment="1" applyProtection="1">
      <alignment vertical="center"/>
      <protection locked="0"/>
    </xf>
    <xf numFmtId="0" fontId="4" fillId="11" borderId="28" xfId="4" applyFont="1" applyFill="1" applyBorder="1" applyAlignment="1" applyProtection="1">
      <alignment vertical="center"/>
      <protection locked="0"/>
    </xf>
    <xf numFmtId="0" fontId="4" fillId="11" borderId="26" xfId="4" applyFont="1" applyFill="1" applyBorder="1" applyAlignment="1" applyProtection="1">
      <alignment vertical="center"/>
      <protection locked="0"/>
    </xf>
    <xf numFmtId="0" fontId="27" fillId="10" borderId="22" xfId="4" applyFont="1" applyFill="1" applyBorder="1" applyAlignment="1">
      <alignment vertical="center"/>
    </xf>
    <xf numFmtId="0" fontId="27" fillId="10" borderId="0" xfId="4" applyFont="1" applyFill="1" applyBorder="1" applyAlignment="1">
      <alignment vertical="center"/>
    </xf>
    <xf numFmtId="0" fontId="5" fillId="10" borderId="22" xfId="4" applyFont="1" applyFill="1" applyBorder="1" applyAlignment="1">
      <alignment horizontal="left" vertical="center" wrapText="1"/>
    </xf>
    <xf numFmtId="0" fontId="5" fillId="10" borderId="0" xfId="4" applyFont="1" applyFill="1" applyBorder="1" applyAlignment="1">
      <alignment horizontal="left" vertical="center"/>
    </xf>
    <xf numFmtId="0" fontId="5" fillId="10" borderId="0" xfId="4" applyFont="1" applyFill="1" applyBorder="1" applyAlignment="1">
      <alignment vertical="center"/>
    </xf>
    <xf numFmtId="0" fontId="26" fillId="11" borderId="27" xfId="4" applyFont="1" applyFill="1" applyBorder="1" applyProtection="1">
      <protection locked="0"/>
    </xf>
    <xf numFmtId="0" fontId="26" fillId="11" borderId="28" xfId="4" applyFont="1" applyFill="1" applyBorder="1" applyProtection="1">
      <protection locked="0"/>
    </xf>
    <xf numFmtId="0" fontId="26" fillId="11" borderId="26" xfId="4" applyFont="1" applyFill="1" applyBorder="1" applyProtection="1">
      <protection locked="0"/>
    </xf>
    <xf numFmtId="0" fontId="5" fillId="10" borderId="22" xfId="4" applyFont="1" applyFill="1" applyBorder="1" applyAlignment="1">
      <alignment horizontal="center" vertical="center"/>
    </xf>
    <xf numFmtId="0" fontId="5" fillId="10" borderId="0" xfId="4" applyFont="1" applyFill="1" applyBorder="1" applyAlignment="1">
      <alignment horizontal="center" vertical="center"/>
    </xf>
    <xf numFmtId="0" fontId="4" fillId="11" borderId="27" xfId="4" applyFont="1" applyFill="1" applyBorder="1" applyAlignment="1" applyProtection="1">
      <alignment horizontal="right" vertical="center"/>
      <protection locked="0"/>
    </xf>
    <xf numFmtId="0" fontId="4" fillId="11" borderId="28" xfId="4" applyFont="1" applyFill="1" applyBorder="1" applyAlignment="1" applyProtection="1">
      <alignment horizontal="right" vertical="center"/>
      <protection locked="0"/>
    </xf>
    <xf numFmtId="0" fontId="4" fillId="11" borderId="26" xfId="4" applyFont="1" applyFill="1" applyBorder="1" applyAlignment="1" applyProtection="1">
      <alignment horizontal="right" vertical="center"/>
      <protection locked="0"/>
    </xf>
    <xf numFmtId="0" fontId="26" fillId="10" borderId="0" xfId="4" applyFont="1" applyFill="1" applyBorder="1" applyAlignment="1">
      <alignment vertical="top" wrapText="1"/>
    </xf>
    <xf numFmtId="0" fontId="26" fillId="10" borderId="0" xfId="4" applyFont="1" applyFill="1" applyBorder="1" applyAlignment="1">
      <alignment vertical="top"/>
    </xf>
    <xf numFmtId="0" fontId="26" fillId="10" borderId="0" xfId="4" applyFont="1" applyFill="1" applyBorder="1" applyProtection="1">
      <protection locked="0"/>
    </xf>
    <xf numFmtId="49" fontId="4" fillId="11" borderId="27" xfId="4" applyNumberFormat="1" applyFont="1" applyFill="1" applyBorder="1" applyAlignment="1" applyProtection="1">
      <alignment vertical="center"/>
      <protection locked="0"/>
    </xf>
    <xf numFmtId="49" fontId="4" fillId="11" borderId="28" xfId="4" applyNumberFormat="1" applyFont="1" applyFill="1" applyBorder="1" applyAlignment="1" applyProtection="1">
      <alignment vertical="center"/>
      <protection locked="0"/>
    </xf>
    <xf numFmtId="49" fontId="4" fillId="11" borderId="26" xfId="4" applyNumberFormat="1" applyFont="1" applyFill="1" applyBorder="1" applyAlignment="1" applyProtection="1">
      <alignment vertical="center"/>
      <protection locked="0"/>
    </xf>
    <xf numFmtId="0" fontId="5" fillId="10" borderId="23" xfId="4" applyFont="1" applyFill="1" applyBorder="1" applyAlignment="1">
      <alignment horizontal="center" vertical="center"/>
    </xf>
    <xf numFmtId="0" fontId="5" fillId="10" borderId="22" xfId="4" applyFont="1" applyFill="1" applyBorder="1" applyAlignment="1">
      <alignment horizontal="left" vertical="center"/>
    </xf>
    <xf numFmtId="0" fontId="5" fillId="10" borderId="0" xfId="4" applyFont="1" applyFill="1" applyBorder="1" applyAlignment="1">
      <alignment vertical="top"/>
    </xf>
    <xf numFmtId="0" fontId="26" fillId="11" borderId="27" xfId="4" applyFont="1" applyFill="1" applyBorder="1" applyAlignment="1" applyProtection="1">
      <alignment vertical="center"/>
      <protection locked="0"/>
    </xf>
    <xf numFmtId="0" fontId="26" fillId="11" borderId="28" xfId="4" applyFont="1" applyFill="1" applyBorder="1" applyAlignment="1" applyProtection="1">
      <alignment vertical="center"/>
      <protection locked="0"/>
    </xf>
    <xf numFmtId="0" fontId="26" fillId="11" borderId="26" xfId="4" applyFont="1" applyFill="1" applyBorder="1" applyAlignment="1" applyProtection="1">
      <alignment vertical="center"/>
      <protection locked="0"/>
    </xf>
    <xf numFmtId="0" fontId="5" fillId="10" borderId="20" xfId="4" applyFont="1" applyFill="1" applyBorder="1" applyAlignment="1">
      <alignment horizontal="left" vertical="center" wrapText="1"/>
    </xf>
    <xf numFmtId="0" fontId="5" fillId="10" borderId="29" xfId="4" applyFont="1" applyFill="1" applyBorder="1" applyAlignment="1">
      <alignment horizontal="left" vertical="center" wrapText="1"/>
    </xf>
    <xf numFmtId="49" fontId="4" fillId="8" borderId="1" xfId="0" applyNumberFormat="1" applyFont="1" applyFill="1" applyBorder="1" applyAlignment="1" applyProtection="1">
      <alignment horizontal="left" vertical="center" wrapText="1"/>
    </xf>
    <xf numFmtId="49" fontId="5" fillId="8" borderId="1" xfId="0" applyNumberFormat="1" applyFont="1" applyFill="1" applyBorder="1" applyAlignment="1" applyProtection="1">
      <alignment horizontal="left" vertical="center" wrapText="1"/>
    </xf>
    <xf numFmtId="49" fontId="5" fillId="0" borderId="1" xfId="0" applyNumberFormat="1" applyFont="1" applyBorder="1" applyAlignment="1" applyProtection="1">
      <alignment horizontal="left" vertical="center" wrapText="1" indent="1"/>
    </xf>
    <xf numFmtId="0" fontId="4" fillId="4" borderId="1" xfId="0" applyFont="1" applyFill="1" applyBorder="1" applyAlignment="1" applyProtection="1">
      <alignment horizontal="left" vertical="center" wrapText="1"/>
    </xf>
    <xf numFmtId="0" fontId="5" fillId="4" borderId="1" xfId="0" applyFont="1" applyFill="1" applyBorder="1" applyAlignment="1" applyProtection="1">
      <alignment horizontal="left" vertical="center" wrapText="1"/>
    </xf>
    <xf numFmtId="49" fontId="4" fillId="8" borderId="1" xfId="0" applyNumberFormat="1" applyFont="1" applyFill="1" applyBorder="1" applyAlignment="1" applyProtection="1">
      <alignment horizontal="left" vertical="center" wrapText="1" indent="1"/>
    </xf>
    <xf numFmtId="49" fontId="5" fillId="8" borderId="1" xfId="0" applyNumberFormat="1" applyFont="1" applyFill="1" applyBorder="1" applyAlignment="1" applyProtection="1">
      <alignment horizontal="left" vertical="center" wrapText="1" indent="1"/>
    </xf>
    <xf numFmtId="49" fontId="4" fillId="0" borderId="1" xfId="0" applyNumberFormat="1" applyFont="1" applyBorder="1" applyAlignment="1" applyProtection="1">
      <alignment horizontal="left" vertical="center" wrapText="1" indent="1"/>
    </xf>
    <xf numFmtId="0" fontId="12" fillId="4" borderId="1" xfId="0" applyFont="1" applyFill="1" applyBorder="1" applyAlignment="1" applyProtection="1">
      <alignment horizontal="left" vertical="center" wrapText="1"/>
    </xf>
    <xf numFmtId="0" fontId="14" fillId="4" borderId="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5" fillId="3"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4" fillId="3" borderId="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6" fillId="2" borderId="3" xfId="0"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2" fillId="0" borderId="0" xfId="0" applyFont="1" applyFill="1" applyBorder="1" applyAlignment="1" applyProtection="1">
      <alignment horizontal="right" vertical="top" wrapText="1"/>
    </xf>
    <xf numFmtId="0" fontId="2" fillId="0" borderId="0" xfId="0" applyFont="1" applyBorder="1" applyAlignment="1" applyProtection="1">
      <alignment horizontal="right" vertical="top" wrapText="1"/>
    </xf>
    <xf numFmtId="0" fontId="0" fillId="0" borderId="0" xfId="0" applyAlignment="1" applyProtection="1"/>
    <xf numFmtId="49" fontId="5" fillId="0" borderId="1" xfId="0" applyNumberFormat="1" applyFont="1" applyFill="1" applyBorder="1" applyAlignment="1" applyProtection="1">
      <alignment horizontal="left" vertical="center" wrapText="1" indent="1"/>
    </xf>
    <xf numFmtId="0" fontId="11" fillId="4" borderId="1" xfId="0" applyFont="1" applyFill="1" applyBorder="1" applyAlignment="1" applyProtection="1">
      <alignment horizontal="left" vertical="center" wrapText="1"/>
    </xf>
    <xf numFmtId="0" fontId="0" fillId="0" borderId="1" xfId="0" applyBorder="1" applyAlignment="1" applyProtection="1"/>
    <xf numFmtId="0" fontId="5" fillId="8"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2"/>
    </xf>
    <xf numFmtId="0" fontId="15" fillId="3" borderId="1" xfId="3" applyFont="1" applyFill="1" applyBorder="1" applyAlignment="1" applyProtection="1">
      <alignment horizontal="center" vertical="center"/>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49" fontId="5" fillId="0" borderId="1" xfId="0" applyNumberFormat="1" applyFont="1" applyBorder="1" applyAlignment="1" applyProtection="1">
      <alignment horizontal="left" vertical="center" wrapText="1" indent="3"/>
    </xf>
    <xf numFmtId="49" fontId="5" fillId="0" borderId="1" xfId="0" applyNumberFormat="1" applyFont="1" applyBorder="1" applyAlignment="1" applyProtection="1">
      <alignment horizontal="left" vertical="center" wrapText="1"/>
    </xf>
    <xf numFmtId="49" fontId="4" fillId="0" borderId="1" xfId="0" applyNumberFormat="1" applyFont="1" applyBorder="1" applyAlignment="1" applyProtection="1">
      <alignment horizontal="left" vertical="center" wrapText="1"/>
    </xf>
    <xf numFmtId="3" fontId="15"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0" fontId="4" fillId="3" borderId="1" xfId="3" applyFont="1" applyFill="1" applyBorder="1" applyAlignment="1" applyProtection="1">
      <alignment horizontal="center" vertical="center" wrapText="1"/>
    </xf>
    <xf numFmtId="0" fontId="14" fillId="4" borderId="1" xfId="0" applyFont="1" applyFill="1" applyBorder="1" applyAlignment="1" applyProtection="1">
      <alignment horizontal="left" vertical="center" wrapText="1"/>
    </xf>
    <xf numFmtId="0" fontId="2" fillId="0" borderId="0" xfId="3" applyFont="1" applyFill="1" applyBorder="1" applyAlignment="1" applyProtection="1">
      <alignment horizontal="right" vertical="top" wrapText="1"/>
    </xf>
    <xf numFmtId="0" fontId="0" fillId="0" borderId="0" xfId="0" applyBorder="1" applyAlignment="1" applyProtection="1">
      <alignment horizontal="right" wrapText="1"/>
    </xf>
    <xf numFmtId="0" fontId="6" fillId="5" borderId="3" xfId="3" applyFont="1" applyFill="1" applyBorder="1" applyAlignment="1" applyProtection="1">
      <alignment vertical="center" wrapText="1"/>
      <protection locked="0"/>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12" fillId="7" borderId="18" xfId="0" applyFont="1" applyFill="1" applyBorder="1" applyAlignment="1" applyProtection="1">
      <alignment horizontal="left" vertical="center" shrinkToFit="1"/>
    </xf>
    <xf numFmtId="0" fontId="5" fillId="7" borderId="18" xfId="0" applyFont="1" applyFill="1" applyBorder="1" applyAlignment="1" applyProtection="1">
      <alignment horizontal="left" vertical="center" shrinkToFit="1"/>
    </xf>
    <xf numFmtId="0" fontId="0" fillId="0" borderId="0" xfId="0" applyAlignment="1" applyProtection="1">
      <alignment horizontal="center" wrapText="1"/>
    </xf>
    <xf numFmtId="0" fontId="4" fillId="3" borderId="10" xfId="3" applyFont="1" applyFill="1"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1" xfId="0" applyBorder="1" applyAlignment="1" applyProtection="1">
      <alignment horizontal="center" vertical="center" wrapText="1"/>
    </xf>
    <xf numFmtId="0" fontId="2" fillId="0" borderId="0" xfId="3" applyFont="1" applyBorder="1" applyAlignment="1" applyProtection="1">
      <alignment horizontal="right" vertical="top" wrapText="1"/>
    </xf>
    <xf numFmtId="0" fontId="2" fillId="0" borderId="0" xfId="0" applyFont="1" applyBorder="1" applyAlignment="1" applyProtection="1">
      <alignment horizontal="right"/>
    </xf>
    <xf numFmtId="0" fontId="15" fillId="3" borderId="13" xfId="3"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4" fillId="8" borderId="7" xfId="0" applyFont="1" applyFill="1" applyBorder="1" applyAlignment="1" applyProtection="1">
      <alignment horizontal="left" vertical="center" wrapText="1"/>
    </xf>
    <xf numFmtId="0" fontId="5" fillId="8" borderId="7" xfId="0" applyFont="1" applyFill="1" applyBorder="1" applyAlignment="1" applyProtection="1">
      <alignment horizontal="left" vertical="center" wrapText="1"/>
    </xf>
    <xf numFmtId="0" fontId="15" fillId="2" borderId="3" xfId="3" applyFont="1" applyFill="1" applyBorder="1" applyAlignment="1" applyProtection="1">
      <alignment vertical="center" wrapText="1"/>
      <protection locked="0"/>
    </xf>
    <xf numFmtId="0" fontId="4" fillId="8" borderId="6" xfId="0" applyFont="1" applyFill="1" applyBorder="1" applyAlignment="1" applyProtection="1">
      <alignment horizontal="left" vertical="center" wrapText="1"/>
    </xf>
    <xf numFmtId="0" fontId="5" fillId="8" borderId="6" xfId="0" applyFont="1" applyFill="1" applyBorder="1" applyAlignment="1" applyProtection="1">
      <alignment horizontal="left" vertical="center" wrapText="1"/>
    </xf>
    <xf numFmtId="0" fontId="4" fillId="0" borderId="6" xfId="0" applyFont="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16" xfId="0" applyFont="1" applyBorder="1" applyAlignment="1" applyProtection="1">
      <alignment horizontal="left" vertical="center" wrapText="1"/>
    </xf>
    <xf numFmtId="0" fontId="12" fillId="7" borderId="17" xfId="0" applyFont="1" applyFill="1" applyBorder="1" applyAlignment="1" applyProtection="1">
      <alignment horizontal="left" vertical="center" shrinkToFit="1"/>
    </xf>
    <xf numFmtId="0" fontId="5" fillId="7" borderId="17" xfId="0" applyFont="1" applyFill="1" applyBorder="1" applyAlignment="1" applyProtection="1">
      <alignment horizontal="left" vertical="center" shrinkToFit="1"/>
    </xf>
    <xf numFmtId="0" fontId="4" fillId="8" borderId="2" xfId="0" applyFont="1" applyFill="1" applyBorder="1" applyAlignment="1" applyProtection="1">
      <alignment horizontal="left" vertical="center" wrapText="1"/>
    </xf>
    <xf numFmtId="0" fontId="4" fillId="8" borderId="4"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3" fillId="0" borderId="1" xfId="0" applyFont="1" applyBorder="1" applyProtection="1"/>
    <xf numFmtId="0" fontId="3" fillId="0" borderId="1"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xf>
    <xf numFmtId="3" fontId="9" fillId="3" borderId="1" xfId="0" applyNumberFormat="1"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49" fontId="9" fillId="3" borderId="1" xfId="0" applyNumberFormat="1" applyFont="1" applyFill="1" applyBorder="1" applyAlignment="1" applyProtection="1">
      <alignment horizontal="center" vertical="center" wrapText="1"/>
    </xf>
    <xf numFmtId="0" fontId="30" fillId="0" borderId="0" xfId="0" applyFont="1" applyAlignment="1">
      <alignment horizontal="left" vertical="center" wrapText="1"/>
    </xf>
    <xf numFmtId="0" fontId="0" fillId="0" borderId="0" xfId="0" applyAlignment="1">
      <alignment horizontal="left" vertical="top" wrapText="1"/>
    </xf>
    <xf numFmtId="0" fontId="2" fillId="0" borderId="0" xfId="0" applyFont="1" applyAlignment="1">
      <alignment horizontal="left" vertical="center"/>
    </xf>
    <xf numFmtId="0" fontId="23" fillId="0" borderId="0" xfId="0" applyFont="1" applyAlignment="1">
      <alignment horizontal="left" vertical="center"/>
    </xf>
    <xf numFmtId="0" fontId="30" fillId="0" borderId="0" xfId="0" applyFont="1" applyAlignment="1">
      <alignment horizontal="left" vertical="center"/>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element name="TFI-IZD-KI">
        <xs:complexType>
          <xs:sequence>
            <xs:element name="Izvjesce" type="Izvjesce" minOccurs="1" maxOccurs="1"/>
            <xs:element name="IFP-KI_1000335" type="IFP-KI_1000335" minOccurs="0" maxOccurs="1"/>
            <xs:element name="ISD-KI_1000336" type="ISD-KI_1000336" minOccurs="0" maxOccurs="1"/>
            <xs:element name="INT_1000337" type="INT_1000337" minOccurs="0" maxOccurs="1"/>
            <xs:element name="IPK-KI_1000338" type="IPK-KI_1000338" minOccurs="0"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KI_1000335">
        <xs:annotation>
          <xs:documentation>
				Izvještaj o financijskom položaju - kreditne institucije
			</xs:documentation>
        </xs:annotation>
        <xs:all>
          <xs:element name="P1071439" type="decimal_18_2" nillable="false">
            <xs:annotation>
              <xs:documentation>
						Novčana sredstva, novčana potraživanja od središnjih banaka i ostali depoziti po viđenju
					</xs:documentation>
            </xs:annotation>
          </xs:element>
          <xs:element name="P1071440" type="decimal_18_2" nillable="false">
            <xs:annotation>
              <xs:documentation>
						Novčana sredstva, novčana potraživanja od središnjih banaka i ostali depoziti po viđenju
					</xs:documentation>
            </xs:annotation>
          </xs:element>
          <xs:element name="P1071441" type="decimal_18_2" nillable="false">
            <xs:annotation>
              <xs:documentation>
						Novac u blagajni
					</xs:documentation>
            </xs:annotation>
          </xs:element>
          <xs:element name="P1071442" type="decimal_18_2" nillable="false" minOccurs="0">
            <xs:annotation>
              <xs:documentation>
						Novac u blagajni
					</xs:documentation>
            </xs:annotation>
          </xs:element>
          <xs:element name="P1071443" type="decimal_18_2" nillable="false">
            <xs:annotation>
              <xs:documentation>
						Novčana potraživanja od središnjih banaka
					</xs:documentation>
            </xs:annotation>
          </xs:element>
          <xs:element name="P1071444" type="decimal_18_2" nillable="false">
            <xs:annotation>
              <xs:documentation>
						Novčana potraživanja od središnjih banaka
					</xs:documentation>
            </xs:annotation>
          </xs:element>
          <xs:element name="P1071445" type="decimal_18_2" nillable="false">
            <xs:annotation>
              <xs:documentation>
						Ostali depoziti po viđenju
					</xs:documentation>
            </xs:annotation>
          </xs:element>
          <xs:element name="P1071446" type="decimal_18_2" nillable="false">
            <xs:annotation>
              <xs:documentation>
						Ostali depoziti po viđenju
					</xs:documentation>
            </xs:annotation>
          </xs:element>
          <xs:element name="P1071447" type="decimal_18_2" nillable="false">
            <xs:annotation>
              <xs:documentation>
						Financijska imovina koja se drži radi trgovanja
					</xs:documentation>
            </xs:annotation>
          </xs:element>
          <xs:element name="P1071448" type="decimal_18_2" nillable="false">
            <xs:annotation>
              <xs:documentation>
						Financijska imovina koja se drži radi trgovanja
					</xs:documentation>
            </xs:annotation>
          </xs:element>
          <xs:element name="P1071449" type="decimal_18_2" nillable="false">
            <xs:annotation>
              <xs:documentation>
						Izvedenice
					</xs:documentation>
            </xs:annotation>
          </xs:element>
          <xs:element name="P1071450" type="decimal_18_2" nillable="false">
            <xs:annotation>
              <xs:documentation>
						Izvedenice
					</xs:documentation>
            </xs:annotation>
          </xs:element>
          <xs:element name="P1071451" type="decimal_18_2" nillable="false">
            <xs:annotation>
              <xs:documentation>
						Vlasnički instrumenti
					</xs:documentation>
            </xs:annotation>
          </xs:element>
          <xs:element name="P1071452" type="decimal_18_2" nillable="false">
            <xs:annotation>
              <xs:documentation>
						Vlasnički instrumenti
					</xs:documentation>
            </xs:annotation>
          </xs:element>
          <xs:element name="P1071453" type="decimal_18_2" nillable="false">
            <xs:annotation>
              <xs:documentation>
						Dužnički vrijednosni papiri
					</xs:documentation>
            </xs:annotation>
          </xs:element>
          <xs:element name="P1071454" type="decimal_18_2" nillable="false">
            <xs:annotation>
              <xs:documentation>
						Dužnički vrijednosni papiri
					</xs:documentation>
            </xs:annotation>
          </xs:element>
          <xs:element name="P1071455" type="decimal_18_2" nillable="false">
            <xs:annotation>
              <xs:documentation>
						 Krediti i predujmovi
					</xs:documentation>
            </xs:annotation>
          </xs:element>
          <xs:element name="P1071456" type="decimal_18_2" nillable="false">
            <xs:annotation>
              <xs:documentation>
						 Krediti i predujmovi
					</xs:documentation>
            </xs:annotation>
          </xs:element>
          <xs:element name="P1071457" type="decimal_18_2" nillable="false">
            <xs:annotation>
              <xs:documentation>
						Financijska imovina kojom se ne trguje koja se obvezno mjeri po fer vrijednosti kroz dobit ili gubitak
					</xs:documentation>
            </xs:annotation>
          </xs:element>
          <xs:element name="P1071458" type="decimal_18_2" nillable="false">
            <xs:annotation>
              <xs:documentation>
						Financijska imovina kojom se ne trguje koja se obvezno mjeri po fer vrijednosti kroz dobit ili gubitak
					</xs:documentation>
            </xs:annotation>
          </xs:element>
          <xs:element name="P1071459" type="decimal_18_2" nillable="false">
            <xs:annotation>
              <xs:documentation>
						 Vlasnički instrumenti
					</xs:documentation>
            </xs:annotation>
          </xs:element>
          <xs:element name="P1071460" type="decimal_18_2" nillable="false">
            <xs:annotation>
              <xs:documentation>
						 Vlasnički instrumenti
					</xs:documentation>
            </xs:annotation>
          </xs:element>
          <xs:element name="P1071461" type="decimal_18_2" nillable="false">
            <xs:annotation>
              <xs:documentation>
						Dužnički vrijednosni papiri
					</xs:documentation>
            </xs:annotation>
          </xs:element>
          <xs:element name="P1071462" type="decimal_18_2" nillable="false">
            <xs:annotation>
              <xs:documentation>
						Dužnički vrijednosni papiri
					</xs:documentation>
            </xs:annotation>
          </xs:element>
          <xs:element name="P1071463" type="decimal_18_2" nillable="false">
            <xs:annotation>
              <xs:documentation>
						Krediti i predujmovi
					</xs:documentation>
            </xs:annotation>
          </xs:element>
          <xs:element name="P1071464" type="decimal_18_2" nillable="false">
            <xs:annotation>
              <xs:documentation>
						Krediti i predujmovi
					</xs:documentation>
            </xs:annotation>
          </xs:element>
          <xs:element name="P1071465" type="decimal_18_2" nillable="false">
            <xs:annotation>
              <xs:documentation>
						Financijska imovina po fer vrijednosti kroz dobit ili gubitak 
					</xs:documentation>
            </xs:annotation>
          </xs:element>
          <xs:element name="P1071466" type="decimal_18_2" nillable="false">
            <xs:annotation>
              <xs:documentation>
						Financijska imovina po fer vrijednosti kroz dobit ili gubitak
					</xs:documentation>
            </xs:annotation>
          </xs:element>
          <xs:element name="P1071467" type="decimal_18_2" nillable="false">
            <xs:annotation>
              <xs:documentation>
						Dužnički vrijednosni papiri
					</xs:documentation>
            </xs:annotation>
          </xs:element>
          <xs:element name="P1071468" type="decimal_18_2" nillable="false">
            <xs:annotation>
              <xs:documentation>
						Dužnički vrijednosni papiri
					</xs:documentation>
            </xs:annotation>
          </xs:element>
          <xs:element name="P1071469" type="decimal_18_2" nillable="false">
            <xs:annotation>
              <xs:documentation>
						Krediti i predujmovi
					</xs:documentation>
            </xs:annotation>
          </xs:element>
          <xs:element name="P1071470" type="decimal_18_2" nillable="false">
            <xs:annotation>
              <xs:documentation>
						Krediti i predujmovi
					</xs:documentation>
            </xs:annotation>
          </xs:element>
          <xs:element name="P1071471" type="decimal_18_2" nillable="false">
            <xs:annotation>
              <xs:documentation>
						 Financijska imovina po fer vrijednosti kroz ostalu sveobuhvatnu dobit
					</xs:documentation>
            </xs:annotation>
          </xs:element>
          <xs:element name="P1071472" type="decimal_18_2" nillable="false">
            <xs:annotation>
              <xs:documentation>
						 Financijska imovina po fer vrijednosti kroz ostalu sveobuhvatnu dobit
					</xs:documentation>
            </xs:annotation>
          </xs:element>
          <xs:element name="P1071473" type="decimal_18_2" nillable="false">
            <xs:annotation>
              <xs:documentation>
						Vlasnički instrumenti
					</xs:documentation>
            </xs:annotation>
          </xs:element>
          <xs:element name="P1071474" type="decimal_18_2" nillable="false">
            <xs:annotation>
              <xs:documentation>
						Vlasnički instrumenti
					</xs:documentation>
            </xs:annotation>
          </xs:element>
          <xs:element name="P1071475" type="decimal_18_2" nillable="false">
            <xs:annotation>
              <xs:documentation>
						Dužnički vrijednosni papiri
					</xs:documentation>
            </xs:annotation>
          </xs:element>
          <xs:element name="P1071476" type="decimal_18_2" nillable="false">
            <xs:annotation>
              <xs:documentation>
						Dužnički vrijednosni papiri
					</xs:documentation>
            </xs:annotation>
          </xs:element>
          <xs:element name="P1071477" type="decimal_18_2" nillable="false">
            <xs:annotation>
              <xs:documentation>
						Krediti i predujmovi
					</xs:documentation>
            </xs:annotation>
          </xs:element>
          <xs:element name="P1071478" type="decimal_18_2" nillable="false">
            <xs:annotation>
              <xs:documentation>
						Krediti i predujmovi
					</xs:documentation>
            </xs:annotation>
          </xs:element>
          <xs:element name="P1071479" type="decimal_18_2" nillable="false">
            <xs:annotation>
              <xs:documentation>
						Financijska imovina po amortiziranom trošku
					</xs:documentation>
            </xs:annotation>
          </xs:element>
          <xs:element name="P1071480" type="decimal_18_2" nillable="false">
            <xs:annotation>
              <xs:documentation>
						Financijska imovina po amortiziranom trošku
					</xs:documentation>
            </xs:annotation>
          </xs:element>
          <xs:element name="P1071481" type="decimal_18_2" nillable="false">
            <xs:annotation>
              <xs:documentation>
						Dužnički vrijednosni papiri
					</xs:documentation>
            </xs:annotation>
          </xs:element>
          <xs:element name="P1071482" type="decimal_18_2" nillable="false">
            <xs:annotation>
              <xs:documentation>
						Dužnički vrijednosni papiri
					</xs:documentation>
            </xs:annotation>
          </xs:element>
          <xs:element name="P1071483" type="decimal_18_2" nillable="false">
            <xs:annotation>
              <xs:documentation>
						 Krediti i predujmovi
					</xs:documentation>
            </xs:annotation>
          </xs:element>
          <xs:element name="P1071484" type="decimal_18_2" nillable="false">
            <xs:annotation>
              <xs:documentation>
						 Krediti i predujmovi
					</xs:documentation>
            </xs:annotation>
          </xs:element>
          <xs:element name="P1071485" type="decimal_18_2" nillable="false">
            <xs:annotation>
              <xs:documentation>
						 Izvedenice – računovodstvo zaštite
					</xs:documentation>
            </xs:annotation>
          </xs:element>
          <xs:element name="P1071486" type="decimal_18_2" nillable="false">
            <xs:annotation>
              <xs:documentation>
						 Izvedenice – računovodstvo zaštite
					</xs:documentation>
            </xs:annotation>
          </xs:element>
          <xs:element name="P1071487" type="decimal_18_2" nillable="false">
            <xs:annotation>
              <xs:documentation>
						Promjene fer vrijednosti zaštićenih stavki u zaštiti portfelja od kamatnog rizika
					</xs:documentation>
            </xs:annotation>
          </xs:element>
          <xs:element name="P1071488" type="decimal_18_2" nillable="false">
            <xs:annotation>
              <xs:documentation>
						Promjene fer vrijednosti zaštićenih stavki u zaštiti portfelja od kamatnog rizika
					</xs:documentation>
            </xs:annotation>
          </xs:element>
          <xs:element name="P1071489" type="decimal_18_2" nillable="false">
            <xs:annotation>
              <xs:documentation>
						 Ulaganja u društva kćeri, zajedničke pothvate i pridružena društva
					</xs:documentation>
            </xs:annotation>
          </xs:element>
          <xs:element name="P1071490" type="decimal_18_2" nillable="false">
            <xs:annotation>
              <xs:documentation>
						 Ulaganja u društva kćeri, zajedničke pothvate i pridružena društva
					</xs:documentation>
            </xs:annotation>
          </xs:element>
          <xs:element name="P1071491" type="decimal_18_2" nillable="false">
            <xs:annotation>
              <xs:documentation>
						Materijalna imovina
					</xs:documentation>
            </xs:annotation>
          </xs:element>
          <xs:element name="P1071492" type="decimal_18_2" nillable="false">
            <xs:annotation>
              <xs:documentation>
						Materijalna imovina
					</xs:documentation>
            </xs:annotation>
          </xs:element>
          <xs:element name="P1071493" type="decimal_18_2" nillable="false">
            <xs:annotation>
              <xs:documentation>
						Nematerijalna imovina
					</xs:documentation>
            </xs:annotation>
          </xs:element>
          <xs:element name="P1071494" type="decimal_18_2" nillable="false">
            <xs:annotation>
              <xs:documentation>
						Nematerijalna imovina
					</xs:documentation>
            </xs:annotation>
          </xs:element>
          <xs:element name="P1071495" type="decimal_18_2" nillable="false">
            <xs:annotation>
              <xs:documentation>
						Porezna imovina
					</xs:documentation>
            </xs:annotation>
          </xs:element>
          <xs:element name="P1071496" type="decimal_18_2" nillable="false">
            <xs:annotation>
              <xs:documentation>
						Porezna imovina
					</xs:documentation>
            </xs:annotation>
          </xs:element>
          <xs:element name="P1071497" type="decimal_18_2" nillable="false">
            <xs:annotation>
              <xs:documentation>
						Ostala imovina
					</xs:documentation>
            </xs:annotation>
          </xs:element>
          <xs:element name="P1071498" type="decimal_18_2" nillable="false">
            <xs:annotation>
              <xs:documentation>
						Ostala imovina
					</xs:documentation>
            </xs:annotation>
          </xs:element>
          <xs:element name="P1071499" type="decimal_18_2" nillable="false">
            <xs:annotation>
              <xs:documentation>
						Dugotrajna imovina i grupe za otuđenje klasificirane kao namijenjene za prodaju
					</xs:documentation>
            </xs:annotation>
          </xs:element>
          <xs:element name="P1071500" type="decimal_18_2" nillable="false">
            <xs:annotation>
              <xs:documentation>
						Dugotrajna imovina i grupe za otuđenje klasificirane kao namijenjene za prodaju
					</xs:documentation>
            </xs:annotation>
          </xs:element>
          <xs:element name="P1071501" type="decimal_18_2" nillable="false">
            <xs:annotation>
              <xs:documentation>
						Ukupna imovina
					</xs:documentation>
            </xs:annotation>
          </xs:element>
          <xs:element name="P1071502" type="decimal_18_2" nillable="false">
            <xs:annotation>
              <xs:documentation>
						Ukupna imovina
					</xs:documentation>
            </xs:annotation>
          </xs:element>
          <xs:element name="P1071503" type="decimal_18_2" nillable="false">
            <xs:annotation>
              <xs:documentation>
						Financijske obveze koje se drže radi trgovanja
					</xs:documentation>
            </xs:annotation>
          </xs:element>
          <xs:element name="P1071504" type="decimal_18_2" nillable="false">
            <xs:annotation>
              <xs:documentation>
						Financijske obveze koje se drže radi trgovanja
					</xs:documentation>
            </xs:annotation>
          </xs:element>
          <xs:element name="P1071505" type="decimal_18_2" nillable="false">
            <xs:annotation>
              <xs:documentation>
						Izvedenice
					</xs:documentation>
            </xs:annotation>
          </xs:element>
          <xs:element name="P1071506" type="decimal_18_2" nillable="false">
            <xs:annotation>
              <xs:documentation>
						Izvedenice
					</xs:documentation>
            </xs:annotation>
          </xs:element>
          <xs:element name="P1071507" type="decimal_18_2" nillable="false">
            <xs:annotation>
              <xs:documentation>
						Kratke pozicije
					</xs:documentation>
            </xs:annotation>
          </xs:element>
          <xs:element name="P1071508" type="decimal_18_2" nillable="false">
            <xs:annotation>
              <xs:documentation>
						Kratke pozicije
					</xs:documentation>
            </xs:annotation>
          </xs:element>
          <xs:element name="P1071509" type="decimal_18_2" nillable="false">
            <xs:annotation>
              <xs:documentation>
						Depoziti
					</xs:documentation>
            </xs:annotation>
          </xs:element>
          <xs:element name="P1071510" type="decimal_18_2" nillable="false">
            <xs:annotation>
              <xs:documentation>
						Depoziti
					</xs:documentation>
            </xs:annotation>
          </xs:element>
          <xs:element name="P1071511" type="decimal_18_2" nillable="false">
            <xs:annotation>
              <xs:documentation>
						Izdani dužnički vrijednosni papiri
					</xs:documentation>
            </xs:annotation>
          </xs:element>
          <xs:element name="P1071512" type="decimal_18_2" nillable="false">
            <xs:annotation>
              <xs:documentation>
						Izdani dužnički vrijednosni papiri
					</xs:documentation>
            </xs:annotation>
          </xs:element>
          <xs:element name="P1071513" type="decimal_18_2" nillable="false">
            <xs:annotation>
              <xs:documentation>
						Ostale financijske obveze
					</xs:documentation>
            </xs:annotation>
          </xs:element>
          <xs:element name="P1071514" type="decimal_18_2" nillable="false">
            <xs:annotation>
              <xs:documentation>
						Ostale financijske obveze
					</xs:documentation>
            </xs:annotation>
          </xs:element>
          <xs:element name="P1071515" type="decimal_18_2" nillable="false">
            <xs:annotation>
              <xs:documentation>
						Financijske obveze po fer vrijednosti kroz dobit ili gubitak
					</xs:documentation>
            </xs:annotation>
          </xs:element>
          <xs:element name="P1071516" type="decimal_18_2" nillable="false">
            <xs:annotation>
              <xs:documentation>
						Financijske obveze po fer vrijednosti kroz dobit ili gubitak
					</xs:documentation>
            </xs:annotation>
          </xs:element>
          <xs:element name="P1071517" type="decimal_18_2" nillable="false">
            <xs:annotation>
              <xs:documentation>
						Depoziti
					</xs:documentation>
            </xs:annotation>
          </xs:element>
          <xs:element name="P1071518" type="decimal_18_2" nillable="false">
            <xs:annotation>
              <xs:documentation>
						Depoziti
					</xs:documentation>
            </xs:annotation>
          </xs:element>
          <xs:element name="P1071519" type="decimal_18_2" nillable="false">
            <xs:annotation>
              <xs:documentation>
						 Izdani dužnički vrijednosni papiri
					</xs:documentation>
            </xs:annotation>
          </xs:element>
          <xs:element name="P1071520" type="decimal_18_2" nillable="false">
            <xs:annotation>
              <xs:documentation>
						 Izdani dužnički vrijednosni papiri
					</xs:documentation>
            </xs:annotation>
          </xs:element>
          <xs:element name="P1071521" type="decimal_18_2" nillable="false">
            <xs:annotation>
              <xs:documentation>
						Ostale financijske obveze
					</xs:documentation>
            </xs:annotation>
          </xs:element>
          <xs:element name="P1071522" type="decimal_18_2" nillable="false">
            <xs:annotation>
              <xs:documentation>
						Ostale financijske obveze
					</xs:documentation>
            </xs:annotation>
          </xs:element>
          <xs:element name="P1071523" type="decimal_18_2" nillable="false">
            <xs:annotation>
              <xs:documentation>
						Financijske obveze mjerene po amortiziranom trošku
					</xs:documentation>
            </xs:annotation>
          </xs:element>
          <xs:element name="P1071524" type="decimal_18_2" nillable="false">
            <xs:annotation>
              <xs:documentation>
						Financijske obveze mjerene po amortiziranom trošku
					</xs:documentation>
            </xs:annotation>
          </xs:element>
          <xs:element name="P1071525" type="decimal_18_2" nillable="false">
            <xs:annotation>
              <xs:documentation>
						Depoziti
					</xs:documentation>
            </xs:annotation>
          </xs:element>
          <xs:element name="P1071526" type="decimal_18_2" nillable="false">
            <xs:annotation>
              <xs:documentation>
						Depoziti
					</xs:documentation>
            </xs:annotation>
          </xs:element>
          <xs:element name="P1071527" type="decimal_18_2" nillable="false">
            <xs:annotation>
              <xs:documentation>
						Izdani dužnički vrijednosni papiri
					</xs:documentation>
            </xs:annotation>
          </xs:element>
          <xs:element name="P1071528" type="decimal_18_2" nillable="false">
            <xs:annotation>
              <xs:documentation>
						Izdani dužnički vrijednosni papiri
					</xs:documentation>
            </xs:annotation>
          </xs:element>
          <xs:element name="P1071529" type="decimal_18_2" nillable="false">
            <xs:annotation>
              <xs:documentation>
						Ostale financijske obveze
					</xs:documentation>
            </xs:annotation>
          </xs:element>
          <xs:element name="P1071530" type="decimal_18_2" nillable="false">
            <xs:annotation>
              <xs:documentation>
						Ostale financijske obveze
					</xs:documentation>
            </xs:annotation>
          </xs:element>
          <xs:element name="P1071531" type="decimal_18_2" nillable="false">
            <xs:annotation>
              <xs:documentation>
						Izvedenice – računovodstvo zaštite
					</xs:documentation>
            </xs:annotation>
          </xs:element>
          <xs:element name="P1071532" type="decimal_18_2" nillable="false">
            <xs:annotation>
              <xs:documentation>
						Izvedenice – računovodstvo zaštite
					</xs:documentation>
            </xs:annotation>
          </xs:element>
          <xs:element name="P1071533" type="decimal_18_2" nillable="false">
            <xs:annotation>
              <xs:documentation>
						Promjene fer vrijednosti zaštićenih stavki u zaštiti portfelja od kamatnog rizika
					</xs:documentation>
            </xs:annotation>
          </xs:element>
          <xs:element name="P1071534" type="decimal_18_2" nillable="false">
            <xs:annotation>
              <xs:documentation>
						Promjene fer vrijednosti zaštićenih stavki u zaštiti portfelja od kamatnog rizika
					</xs:documentation>
            </xs:annotation>
          </xs:element>
          <xs:element name="P1071535" type="decimal_18_2" nillable="false">
            <xs:annotation>
              <xs:documentation>
						Rezervacije
					</xs:documentation>
            </xs:annotation>
          </xs:element>
          <xs:element name="P1071536" type="decimal_18_2" nillable="false">
            <xs:annotation>
              <xs:documentation>
						Rezervacije
					</xs:documentation>
            </xs:annotation>
          </xs:element>
          <xs:element name="P1071537" type="decimal_18_2" nillable="false">
            <xs:annotation>
              <xs:documentation>
						Porezne obveze
					</xs:documentation>
            </xs:annotation>
          </xs:element>
          <xs:element name="P1071538" type="decimal_18_2" nillable="false">
            <xs:annotation>
              <xs:documentation>
						Porezne obveze
					</xs:documentation>
            </xs:annotation>
          </xs:element>
          <xs:element name="P1071539" type="decimal_18_2" nillable="false">
            <xs:annotation>
              <xs:documentation>
						Temeljni kapital koji se vraća na zahtjev
					</xs:documentation>
            </xs:annotation>
          </xs:element>
          <xs:element name="P1071540" type="decimal_18_2" nillable="false">
            <xs:annotation>
              <xs:documentation>
						Temeljni kapital koji se vraća na zahtjev
					</xs:documentation>
            </xs:annotation>
          </xs:element>
          <xs:element name="P1071541" type="decimal_18_2" nillable="false">
            <xs:annotation>
              <xs:documentation>
						Ostale obveze
					</xs:documentation>
            </xs:annotation>
          </xs:element>
          <xs:element name="P1071542" type="decimal_18_2" nillable="false">
            <xs:annotation>
              <xs:documentation>
						Ostale obveze
					</xs:documentation>
            </xs:annotation>
          </xs:element>
          <xs:element name="P1071543" type="decimal_18_2" nillable="false">
            <xs:annotation>
              <xs:documentation>
						 Obveze uključene u grupe za otuđenje klasificirane kao namijenjene za prodaju
					</xs:documentation>
            </xs:annotation>
          </xs:element>
          <xs:element name="P1071544" type="decimal_18_2" nillable="false">
            <xs:annotation>
              <xs:documentation>
						 Obveze uključene u grupe za otuđenje klasificirane kao namijenjene za prodaju
					</xs:documentation>
            </xs:annotation>
          </xs:element>
          <xs:element name="P1071545" type="decimal_18_2" nillable="false">
            <xs:annotation>
              <xs:documentation>
						Ukupne obveze
					</xs:documentation>
            </xs:annotation>
          </xs:element>
          <xs:element name="P1071546" type="decimal_18_2" nillable="false">
            <xs:annotation>
              <xs:documentation>
						Ukupne obveze
					</xs:documentation>
            </xs:annotation>
          </xs:element>
          <xs:element name="P1071547" type="decimal_18_2" nillable="false">
            <xs:annotation>
              <xs:documentation>
						Temeljni kapital
					</xs:documentation>
            </xs:annotation>
          </xs:element>
          <xs:element name="P1071548" type="decimal_18_2" nillable="false">
            <xs:annotation>
              <xs:documentation>
						Temeljni kapital
					</xs:documentation>
            </xs:annotation>
          </xs:element>
          <xs:element name="P1071549" type="decimal_18_2" nillable="false">
            <xs:annotation>
              <xs:documentation>
						Premija na dionice
					</xs:documentation>
            </xs:annotation>
          </xs:element>
          <xs:element name="P1071550" type="decimal_18_2" nillable="false">
            <xs:annotation>
              <xs:documentation>
						Premija na dionice
					</xs:documentation>
            </xs:annotation>
          </xs:element>
          <xs:element name="P1071551" type="decimal_18_2" nillable="false">
            <xs:annotation>
              <xs:documentation>
						Izdani vlasnički instrumenti osim kapitala
					</xs:documentation>
            </xs:annotation>
          </xs:element>
          <xs:element name="P1071552" type="decimal_18_2" nillable="false">
            <xs:annotation>
              <xs:documentation>
						Izdani vlasnički instrumenti osim kapitala
					</xs:documentation>
            </xs:annotation>
          </xs:element>
          <xs:element name="P1071553" type="decimal_18_2" nillable="false">
            <xs:annotation>
              <xs:documentation>
						Ostali vlasnički instrumenti
					</xs:documentation>
            </xs:annotation>
          </xs:element>
          <xs:element name="P1071554" type="decimal_18_2" nillable="false">
            <xs:annotation>
              <xs:documentation>
						Ostali vlasnički instrumenti
					</xs:documentation>
            </xs:annotation>
          </xs:element>
          <xs:element name="P1071555" type="decimal_18_2" nillable="false">
            <xs:annotation>
              <xs:documentation>
						Akumulirana ostala sveobuhvatna dobit
					</xs:documentation>
            </xs:annotation>
          </xs:element>
          <xs:element name="P1071556" type="decimal_18_2" nillable="false">
            <xs:annotation>
              <xs:documentation>
						Akumulirana ostala sveobuhvatna dobit
					</xs:documentation>
            </xs:annotation>
          </xs:element>
          <xs:element name="P1071557" type="decimal_18_2" nillable="false">
            <xs:annotation>
              <xs:documentation>
						Zadržana dobit
					</xs:documentation>
            </xs:annotation>
          </xs:element>
          <xs:element name="P1071558" type="decimal_18_2" nillable="false">
            <xs:annotation>
              <xs:documentation>
						Zadržana dobit
					</xs:documentation>
            </xs:annotation>
          </xs:element>
          <xs:element name="P1071559" type="decimal_18_2" nillable="false">
            <xs:annotation>
              <xs:documentation>
						Revalorizacijske rezerve
					</xs:documentation>
            </xs:annotation>
          </xs:element>
          <xs:element name="P1071560" type="decimal_18_2" nillable="false">
            <xs:annotation>
              <xs:documentation>
						Revalorizacijske rezerve
					</xs:documentation>
            </xs:annotation>
          </xs:element>
          <xs:element name="P1071561" type="decimal_18_2" nillable="false">
            <xs:annotation>
              <xs:documentation>
						Ostale rezerve
					</xs:documentation>
            </xs:annotation>
          </xs:element>
          <xs:element name="P1071562" type="decimal_18_2" nillable="false">
            <xs:annotation>
              <xs:documentation>
						Ostale rezerve
					</xs:documentation>
            </xs:annotation>
          </xs:element>
          <xs:element name="P1071563" type="decimal_18_2" nillable="false">
            <xs:annotation>
              <xs:documentation>
						( – ) Trezorske dionice
					</xs:documentation>
            </xs:annotation>
          </xs:element>
          <xs:element name="P1071564" type="decimal_18_2" nillable="false">
            <xs:annotation>
              <xs:documentation>
						( – ) Trezorske dionice
					</xs:documentation>
            </xs:annotation>
          </xs:element>
          <xs:element name="P1071565" type="decimal_18_2" nillable="false">
            <xs:annotation>
              <xs:documentation>
						Dobit ili gubitak koji pripadaju vlasnicima matičnog društva
					</xs:documentation>
            </xs:annotation>
          </xs:element>
          <xs:element name="P1071566" type="decimal_18_2" nillable="false">
            <xs:annotation>
              <xs:documentation>
						Dobit ili gubitak koji pripadaju vlasnicima matičnog društva
					</xs:documentation>
            </xs:annotation>
          </xs:element>
          <xs:element name="P1071567" type="decimal_18_2" nillable="false">
            <xs:annotation>
              <xs:documentation>
						 ( – ) Dividende tijekom poslovne godine
					</xs:documentation>
            </xs:annotation>
          </xs:element>
          <xs:element name="P1071568" type="decimal_18_2" nillable="false">
            <xs:annotation>
              <xs:documentation>
						 ( – ) Dividende tijekom poslovne godine
					</xs:documentation>
            </xs:annotation>
          </xs:element>
          <xs:element name="P1071569" type="decimal_18_2" nillable="false">
            <xs:annotation>
              <xs:documentation>
						Manjinski udjeli [nekontrolirajući udjeli]
					</xs:documentation>
            </xs:annotation>
          </xs:element>
          <xs:element name="P1071570" type="decimal_18_2" nillable="false">
            <xs:annotation>
              <xs:documentation>
						Manjinski udjeli [nekontrolirajući udjeli]
					</xs:documentation>
            </xs:annotation>
          </xs:element>
          <xs:element name="P1071571" type="decimal_18_2" nillable="false">
            <xs:annotation>
              <xs:documentation>
						Ukupno kapital
					</xs:documentation>
            </xs:annotation>
          </xs:element>
          <xs:element name="P1071572" type="decimal_18_2" nillable="false">
            <xs:annotation>
              <xs:documentation>
						Ukupno kapital
					</xs:documentation>
            </xs:annotation>
          </xs:element>
          <xs:element name="P1071573" type="decimal_18_2" nillable="false">
            <xs:annotation>
              <xs:documentation>
						Ukupno obveze i kapital
					</xs:documentation>
            </xs:annotation>
          </xs:element>
          <xs:element name="P1071574" type="decimal_18_2" nillable="false">
            <xs:annotation>
              <xs:documentation>
						Ukupno obveze i kapital
					</xs:documentation>
            </xs:annotation>
          </xs:element>
        </xs:all>
      </xs:complexType>
      <xs:complexType name="ISD-KI_1000336">
        <xs:annotation>
          <xs:documentation>
				Izvještaj o sveobuhvatnoj dobiti - kreditne institucije
			</xs:documentation>
        </xs:annotation>
        <xs:all>
          <xs:element name="P1072093" type="decimal_18_2" nillable="false"/>
          <xs:element name="P1072094" type="decimal_18_2" nillable="false"/>
          <xs:element name="P1072095" type="decimal_18_2" nillable="false"/>
          <xs:element name="P1072096" type="decimal_18_2" nillable="false"/>
          <xs:element name="P1072097" type="decimal_18_2" nillable="false"/>
          <xs:element name="P1072098" type="decimal_18_2" nillable="false"/>
          <xs:element name="P1072099" type="decimal_18_2" nillable="false"/>
          <xs:element name="P1072100" type="decimal_18_2" nillable="false"/>
          <xs:element name="P1072101" type="decimal_18_2" nillable="false"/>
          <xs:element name="P1072102" type="decimal_18_2" nillable="false"/>
          <xs:element name="P1072103" type="decimal_18_2" nillable="false"/>
          <xs:element name="P1072104" type="decimal_18_2" nillable="false"/>
          <xs:element name="P1072105" type="decimal_18_2" nillable="false"/>
          <xs:element name="P1072106" type="decimal_18_2" nillable="false"/>
          <xs:element name="P1072107" type="decimal_18_2" nillable="false"/>
          <xs:element name="P1072108" type="decimal_18_2" nillable="false"/>
          <xs:element name="P1072109" type="decimal_18_2" nillable="false"/>
          <xs:element name="P1072110" type="decimal_18_2" nillable="false"/>
          <xs:element name="P1072111" type="decimal_18_2" nillable="false"/>
          <xs:element name="P1072112" type="decimal_18_2" nillable="false"/>
          <xs:element name="P1072113" type="decimal_18_2" nillable="false"/>
          <xs:element name="P1072114" type="decimal_18_2" nillable="false"/>
          <xs:element name="P1072115" type="decimal_18_2" nillable="false"/>
          <xs:element name="P1072116" type="decimal_18_2" nillable="false"/>
          <xs:element name="P1072117" type="decimal_18_2" nillable="false"/>
          <xs:element name="P1072118" type="decimal_18_2" nillable="false"/>
          <xs:element name="P1072119" type="decimal_18_2" nillable="false"/>
          <xs:element name="P1072120" type="decimal_18_2" nillable="false"/>
          <xs:element name="P1072121" type="decimal_18_2" nillable="false"/>
          <xs:element name="P1072122" type="decimal_18_2" nillable="false"/>
          <xs:element name="P1072123" type="decimal_18_2" nillable="false"/>
          <xs:element name="P1072124" type="decimal_18_2" nillable="false"/>
          <xs:element name="P1072125" type="decimal_18_2" nillable="false"/>
          <xs:element name="P1072126" type="decimal_18_2" nillable="false"/>
          <xs:element name="P1072127" type="decimal_18_2" nillable="false"/>
          <xs:element name="P1072128" type="decimal_18_2" nillable="false"/>
          <xs:element name="P1072129" type="decimal_18_2" nillable="false"/>
          <xs:element name="P1072130" type="decimal_18_2" nillable="false"/>
          <xs:element name="P1072131" type="decimal_18_2" nillable="false"/>
          <xs:element name="P1072132" type="decimal_18_2" nillable="false"/>
          <xs:element name="P1072133" type="decimal_18_2" nillable="false"/>
          <xs:element name="P1072134" type="decimal_18_2" nillable="false"/>
          <xs:element name="P1072135" type="decimal_18_2" nillable="false"/>
          <xs:element name="P1072136" type="decimal_18_2" nillable="false"/>
          <xs:element name="P1072137" type="decimal_18_2" nillable="false"/>
          <xs:element name="P1072138" type="decimal_18_2" nillable="false"/>
          <xs:element name="P1072139" type="decimal_18_2" nillable="false"/>
          <xs:element name="P1072140" type="decimal_18_2" nillable="false"/>
          <xs:element name="P1072141" type="decimal_18_2" nillable="false"/>
          <xs:element name="P1072142" type="decimal_18_2" nillable="false"/>
          <xs:element name="P1072143" type="decimal_18_2" nillable="false"/>
          <xs:element name="P1072144" type="decimal_18_2" nillable="false"/>
          <xs:element name="P1072145" type="decimal_18_2" nillable="false"/>
          <xs:element name="P1072146" type="decimal_18_2" nillable="false"/>
          <xs:element name="P1072147" type="decimal_18_2" nillable="false"/>
          <xs:element name="P1072148" type="decimal_18_2" nillable="false"/>
          <xs:element name="P1072149" type="decimal_18_2" nillable="false"/>
          <xs:element name="P1072150" type="decimal_18_2" nillable="false"/>
          <xs:element name="P1072151" type="decimal_18_2" nillable="false"/>
          <xs:element name="P1072152" type="decimal_18_2" nillable="false"/>
          <xs:element name="P1072153" type="decimal_18_2" nillable="false"/>
          <xs:element name="P1072154" type="decimal_18_2" nillable="false"/>
          <xs:element name="P1072155" type="decimal_18_2" nillable="false"/>
          <xs:element name="P1072156" type="decimal_18_2" nillable="false"/>
          <xs:element name="P1072157" type="decimal_18_2" nillable="false"/>
          <xs:element name="P1072158" type="decimal_18_2" nillable="false"/>
          <xs:element name="P1072159" type="decimal_18_2" nillable="false"/>
          <xs:element name="P1072160" type="decimal_18_2" nillable="false"/>
          <xs:element name="P1072161" type="decimal_18_2" nillable="false"/>
          <xs:element name="P1072162" type="decimal_18_2" nillable="false"/>
          <xs:element name="P1072163" type="decimal_18_2" nillable="false"/>
          <xs:element name="P1072164" type="decimal_18_2" nillable="false"/>
          <xs:element name="P1072165" type="decimal_18_2" nillable="false"/>
          <xs:element name="P1072166" type="decimal_18_2" nillable="false"/>
          <xs:element name="P1072167" type="decimal_18_2" nillable="false"/>
          <xs:element name="P1072168" type="decimal_18_2" nillable="false"/>
          <xs:element name="P1072169" type="decimal_18_2" nillable="false"/>
          <xs:element name="P1072170" type="decimal_18_2" nillable="false"/>
          <xs:element name="P1072171" type="decimal_18_2" nillable="false"/>
          <xs:element name="P1072172" type="decimal_18_2" nillable="false"/>
          <xs:element name="P1072173" type="decimal_18_2" nillable="false"/>
          <xs:element name="P1072174" type="decimal_18_2" nillable="false"/>
          <xs:element name="P1072175" type="decimal_18_2" nillable="false"/>
          <xs:element name="P1072176" type="decimal_18_2" nillable="false"/>
          <xs:element name="P1072177" type="decimal_18_2" nillable="false"/>
          <xs:element name="P1072178" type="decimal_18_2" nillable="false"/>
          <xs:element name="P1072179" type="decimal_18_2" nillable="false"/>
          <xs:element name="P1072180" type="decimal_18_2" nillable="false"/>
          <xs:element name="P1072181" type="decimal_18_2" nillable="false"/>
          <xs:element name="P1072182" type="decimal_18_2" nillable="false"/>
          <xs:element name="P1072183" type="decimal_18_2" nillable="false"/>
          <xs:element name="P1072184" type="decimal_18_2" nillable="false"/>
          <xs:element name="P1072185" type="decimal_18_2" nillable="false"/>
          <xs:element name="P1072186" type="decimal_18_2" nillable="false"/>
          <xs:element name="P1072187" type="decimal_18_2" nillable="false"/>
          <xs:element name="P1072188" type="decimal_18_2" nillable="false"/>
          <xs:element name="P1072189" type="decimal_18_2" nillable="false"/>
          <xs:element name="P1072190" type="decimal_18_2" nillable="false"/>
          <xs:element name="P1072191" type="decimal_18_2" nillable="false"/>
          <xs:element name="P1072192" type="decimal_18_2" nillable="false"/>
          <xs:element name="P1072193" type="decimal_18_2" nillable="false"/>
          <xs:element name="P1072194" type="decimal_18_2" nillable="false"/>
          <xs:element name="P1072195" type="decimal_18_2" nillable="false"/>
          <xs:element name="P1072196" type="decimal_18_2" nillable="false"/>
          <xs:element name="P1072197" type="decimal_18_2" nillable="false"/>
          <xs:element name="P1072198" type="decimal_18_2" nillable="false"/>
          <xs:element name="P1072199" type="decimal_18_2" nillable="false"/>
          <xs:element name="P1072200" type="decimal_18_2" nillable="false"/>
          <xs:element name="P1072201" type="decimal_18_2" nillable="false"/>
          <xs:element name="P1072202" type="decimal_18_2" nillable="false"/>
          <xs:element name="P1072203" type="decimal_18_2" nillable="false"/>
          <xs:element name="P1072204" type="decimal_18_2" nillable="false"/>
          <xs:element name="P1072205" type="decimal_18_2" nillable="false"/>
          <xs:element name="P1072206" type="decimal_18_2" nillable="false"/>
          <xs:element name="P1072207" type="decimal_18_2" nillable="false"/>
          <xs:element name="P1072208" type="decimal_18_2" nillable="false"/>
          <xs:element name="P1072209" type="decimal_18_2" nillable="false"/>
          <xs:element name="P1072210" type="decimal_18_2" nillable="false"/>
          <xs:element name="P1072211" type="decimal_18_2" nillable="false"/>
          <xs:element name="P1072212" type="decimal_18_2" nillable="false"/>
          <xs:element name="P1072213" type="decimal_18_2" nillable="false"/>
          <xs:element name="P1072214" type="decimal_18_2" nillable="false"/>
          <xs:element name="P1072215" type="decimal_18_2" nillable="false"/>
          <xs:element name="P1072216" type="decimal_18_2" nillable="false"/>
          <xs:element name="P1072217" type="decimal_18_2" nillable="false"/>
          <xs:element name="P1072218" type="decimal_18_2" nillable="false"/>
          <xs:element name="P1072219" type="decimal_18_2" nillable="false"/>
          <xs:element name="P1072220" type="decimal_18_2" nillable="false"/>
          <xs:element name="P1072221" type="decimal_18_2" nillable="false"/>
          <xs:element name="P1072222" type="decimal_18_2" nillable="false"/>
          <xs:element name="P1072223" type="decimal_18_2" nillable="false"/>
          <xs:element name="P1072224" type="decimal_18_2" nillable="false"/>
          <xs:element name="P1072225" type="decimal_18_2" nillable="false"/>
          <xs:element name="P1072226" type="decimal_18_2" nillable="false"/>
          <xs:element name="P1072227" type="decimal_18_2" nillable="false"/>
          <xs:element name="P1072228" type="decimal_18_2" nillable="false"/>
          <xs:element name="P1072229" type="decimal_18_2" nillable="false"/>
          <xs:element name="P1072230" type="decimal_18_2" nillable="false"/>
          <xs:element name="P1072231" type="decimal_18_2" nillable="false"/>
          <xs:element name="P1072232" type="decimal_18_2" nillable="false"/>
          <xs:element name="P1072233" type="decimal_18_2" nillable="false"/>
          <xs:element name="P1072234" type="decimal_18_2" nillable="false"/>
          <xs:element name="P1072235" type="decimal_18_2" nillable="false"/>
          <xs:element name="P1072236" type="decimal_18_2" nillable="false"/>
          <xs:element name="P1072237" type="decimal_18_2" nillable="false"/>
          <xs:element name="P1072238" type="decimal_18_2" nillable="false"/>
          <xs:element name="P1072239" type="decimal_18_2" nillable="false"/>
          <xs:element name="P1072240" type="decimal_18_2" nillable="false"/>
          <xs:element name="P1072241" type="decimal_18_2" nillable="false"/>
          <xs:element name="P1072242" type="decimal_18_2" nillable="false"/>
          <xs:element name="P1072243" type="decimal_18_2" nillable="false"/>
          <xs:element name="P1072244" type="decimal_18_2" nillable="false"/>
          <xs:element name="P1072245" type="decimal_18_2" nillable="false"/>
          <xs:element name="P1072246" type="decimal_18_2" nillable="false"/>
          <xs:element name="P1072247" type="decimal_18_2" nillable="false"/>
          <xs:element name="P1072248" type="decimal_18_2" nillable="false"/>
          <xs:element name="P1072249" type="decimal_18_2" nillable="false"/>
          <xs:element name="P1072250" type="decimal_18_2" nillable="false"/>
          <xs:element name="P1072251" type="decimal_18_2" nillable="false"/>
          <xs:element name="P1072252" type="decimal_18_2" nillable="false"/>
          <xs:element name="P1072253" type="decimal_18_2" nillable="false"/>
          <xs:element name="P1072254" type="decimal_18_2" nillable="false"/>
          <xs:element name="P1072255" type="decimal_18_2" nillable="false"/>
          <xs:element name="P1072256" type="decimal_18_2" nillable="false"/>
          <xs:element name="P1072257" type="decimal_18_2" nillable="false"/>
          <xs:element name="P1072258" type="decimal_18_2" nillable="false"/>
          <xs:element name="P1072259" type="decimal_18_2" nillable="false"/>
          <xs:element name="P1072260" type="decimal_18_2" nillable="false"/>
          <xs:element name="P1072261" type="decimal_18_2" nillable="false"/>
          <xs:element name="P1072262" type="decimal_18_2" nillable="false"/>
          <xs:element name="P1072263" type="decimal_18_2" nillable="false"/>
          <xs:element name="P1072264" type="decimal_18_2" nillable="false"/>
          <xs:element name="P1072265" type="decimal_18_2" nillable="false"/>
          <xs:element name="P1072266" type="decimal_18_2" nillable="false"/>
          <xs:element name="P1072267" type="decimal_18_2" nillable="false"/>
          <xs:element name="P1072268" type="decimal_18_2" nillable="false"/>
          <xs:element name="P1072269" type="decimal_18_2" nillable="false"/>
          <xs:element name="P1072270" type="decimal_18_2" nillable="false"/>
          <xs:element name="P1072271" type="decimal_18_2" nillable="false"/>
          <xs:element name="P1072272" type="decimal_18_2" nillable="false"/>
          <xs:element name="P1072273" type="decimal_18_2" nillable="false"/>
          <xs:element name="P1072274" type="decimal_18_2" nillable="false"/>
          <xs:element name="P1072275" type="decimal_18_2" nillable="false"/>
          <xs:element name="P1072276" type="decimal_18_2" nillable="false"/>
          <xs:element name="P1072277" type="decimal_18_2" nillable="false"/>
          <xs:element name="P1072278" type="decimal_18_2" nillable="false"/>
          <xs:element name="P1072279" type="decimal_18_2" nillable="false"/>
          <xs:element name="P1072280" type="decimal_18_2" nillable="false"/>
          <xs:element name="P1072281" type="decimal_18_2" nillable="false"/>
          <xs:element name="P1072282" type="decimal_18_2" nillable="false"/>
          <xs:element name="P1072283" type="decimal_18_2" nillable="false"/>
          <xs:element name="P1072284" type="decimal_18_2" nillable="false"/>
          <xs:element name="P1072285" type="decimal_18_2" nillable="false"/>
          <xs:element name="P1072286" type="decimal_18_2" nillable="false"/>
          <xs:element name="P1072287" type="decimal_18_2" nillable="false"/>
          <xs:element name="P1072288" type="decimal_18_2" nillable="false"/>
          <xs:element name="P1072289" type="decimal_18_2" nillable="false"/>
          <xs:element name="P1072290" type="decimal_18_2" nillable="false"/>
          <xs:element name="P1072291" type="decimal_18_2" nillable="false"/>
          <xs:element name="P1072292" type="decimal_18_2" nillable="false"/>
          <xs:element name="P1072293" type="decimal_18_2" nillable="false"/>
          <xs:element name="P1072294" type="decimal_18_2" nillable="false"/>
          <xs:element name="P1072295" type="decimal_18_2" nillable="false"/>
          <xs:element name="P1072296" type="decimal_18_2" nillable="false"/>
          <xs:element name="P1072297" type="decimal_18_2" nillable="false"/>
          <xs:element name="P1072298" type="decimal_18_2" nillable="false"/>
          <xs:element name="P1072299" type="decimal_18_2" nillable="false"/>
          <xs:element name="P1072300" type="decimal_18_2" nillable="false"/>
          <xs:element name="P1072301" type="decimal_18_2" nillable="false"/>
          <xs:element name="P1072302" type="decimal_18_2" nillable="false"/>
          <xs:element name="P1072303" type="decimal_18_2" nillable="false"/>
          <xs:element name="P1072304" type="decimal_18_2" nillable="false"/>
          <xs:element name="P1072305" type="decimal_18_2" nillable="false"/>
          <xs:element name="P1072306" type="decimal_18_2" nillable="false"/>
          <xs:element name="P1072307" type="decimal_18_2" nillable="false"/>
          <xs:element name="P1072308" type="decimal_18_2" nillable="false"/>
          <xs:element name="P1072309" type="decimal_18_2" nillable="false"/>
          <xs:element name="P1072310" type="decimal_18_2" nillable="false"/>
          <xs:element name="P1072311" type="decimal_18_2" nillable="false"/>
          <xs:element name="P1072312" type="decimal_18_2" nillable="false"/>
          <xs:element name="P1072313" type="decimal_18_2" nillable="false"/>
          <xs:element name="P1072314" type="decimal_18_2" nillable="false"/>
          <xs:element name="P1072315" type="decimal_18_2" nillable="false"/>
          <xs:element name="P1072316" type="decimal_18_2" nillable="false"/>
          <xs:element name="P1072317" type="decimal_18_2" nillable="false"/>
          <xs:element name="P1072318" type="decimal_18_2" nillable="false"/>
          <xs:element name="P1072319" type="decimal_18_2" nillable="false"/>
          <xs:element name="P1072320" type="decimal_18_2" nillable="false"/>
          <xs:element name="P1072321" type="decimal_18_2" nillable="false"/>
          <xs:element name="P1072322" type="decimal_18_2" nillable="false"/>
          <xs:element name="P1072323" type="decimal_18_2" nillable="false"/>
          <xs:element name="P1072324" type="decimal_18_2" nillable="false"/>
          <xs:element name="P1072325" type="decimal_18_2" nillable="false"/>
          <xs:element name="P1072326" type="decimal_18_2" nillable="false"/>
          <xs:element name="P1072327" type="decimal_18_2" nillable="false"/>
          <xs:element name="P1072328" type="decimal_18_2" nillable="false"/>
          <xs:element name="P1072329" type="decimal_18_2" nillable="false"/>
          <xs:element name="P1072330" type="decimal_18_2" nillable="false"/>
          <xs:element name="P1072331" type="decimal_18_2" nillable="false"/>
          <xs:element name="P1072332" type="decimal_18_2" nillable="false"/>
          <xs:element name="P1072333" type="decimal_18_2" nillable="false"/>
          <xs:element name="P1072334" type="decimal_18_2" nillable="false"/>
          <xs:element name="P1072335" type="decimal_18_2" nillable="false"/>
          <xs:element name="P1072336" type="decimal_18_2" nillable="false"/>
        </xs:all>
      </xs:complexType>
      <xs:complexType name="INT_1000337">
        <xs:annotation>
          <xs:documentation>
				Izvještaj o novčanom toku - kreditne institucije
			</xs:documentation>
        </xs:annotation>
        <xs:all>
          <xs:element name="P1071697" type="decimal_18_2" nillable="false">
            <xs:annotation>
              <xs:documentation>
						 Naplaćena kamata i slični primici
					</xs:documentation>
            </xs:annotation>
          </xs:element>
          <xs:element name="P1071698" type="decimal_18_2" nillable="false">
            <xs:annotation>
              <xs:documentation>
						 Naplaćena kamata i slični primici
					</xs:documentation>
            </xs:annotation>
          </xs:element>
          <xs:element name="P1071699" type="decimal_18_2" nillable="false">
            <xs:annotation>
              <xs:documentation>
						Naplaćene naknade i provizije
					</xs:documentation>
            </xs:annotation>
          </xs:element>
          <xs:element name="P1071700" type="decimal_18_2" nillable="false">
            <xs:annotation>
              <xs:documentation>
						Naplaćene naknade i provizije
					</xs:documentation>
            </xs:annotation>
          </xs:element>
          <xs:element name="P1071701" type="decimal_18_2" nillable="false">
            <xs:annotation>
              <xs:documentation>
						(Plaćena kamata i slični izdaci)
					</xs:documentation>
            </xs:annotation>
          </xs:element>
          <xs:element name="P1071702" type="decimal_18_2" nillable="false">
            <xs:annotation>
              <xs:documentation>
						(Plaćena kamata i slični izdaci)
					</xs:documentation>
            </xs:annotation>
          </xs:element>
          <xs:element name="P1071703" type="decimal_18_2" nillable="false">
            <xs:annotation>
              <xs:documentation>
						(Plaćene naknade i provizije)
					</xs:documentation>
            </xs:annotation>
          </xs:element>
          <xs:element name="P1071704" type="decimal_18_2" nillable="false">
            <xs:annotation>
              <xs:documentation>
						(Plaćene naknade i provizije)
					</xs:documentation>
            </xs:annotation>
          </xs:element>
          <xs:element name="P1071705" type="decimal_18_2" nillable="false">
            <xs:annotation>
              <xs:documentation>
						 (Plaćeni troškovi poslovanja)
					</xs:documentation>
            </xs:annotation>
          </xs:element>
          <xs:element name="P1071706" type="decimal_18_2" nillable="false">
            <xs:annotation>
              <xs:documentation>
						 (Plaćeni troškovi poslovanja)
					</xs:documentation>
            </xs:annotation>
          </xs:element>
          <xs:element name="P1071707" type="decimal_18_2" nillable="false">
            <xs:annotation>
              <xs:documentation>
						Neto dobici / gubici od financijskih instrumenata po fer vrijednosti u računu dobiti i gubitka
					</xs:documentation>
            </xs:annotation>
          </xs:element>
          <xs:element name="P1071708" type="decimal_18_2" nillable="false">
            <xs:annotation>
              <xs:documentation>
						Neto dobici / gubici od financijskih instrumenata po fer vrijednosti u računu dobiti i gubitka
					</xs:documentation>
            </xs:annotation>
          </xs:element>
          <xs:element name="P1071709" type="decimal_18_2" nillable="false">
            <xs:annotation>
              <xs:documentation>
						Ostali primici
					</xs:documentation>
            </xs:annotation>
          </xs:element>
          <xs:element name="P1071710" type="decimal_18_2" nillable="false">
            <xs:annotation>
              <xs:documentation>
						Ostali primici
					</xs:documentation>
            </xs:annotation>
          </xs:element>
          <xs:element name="P1071711" type="decimal_18_2" nillable="false">
            <xs:annotation>
              <xs:documentation>
						 (Ostali izdaci)
					</xs:documentation>
            </xs:annotation>
          </xs:element>
          <xs:element name="P1071712" type="decimal_18_2" nillable="false">
            <xs:annotation>
              <xs:documentation>
						  (Ostali izdaci)
					</xs:documentation>
            </xs:annotation>
          </xs:element>
          <xs:element name="P1071713" type="decimal_18_2" nillable="false">
            <xs:annotation>
              <xs:documentation>
						Dobit/(gubitak) prije oporezivanja
					</xs:documentation>
            </xs:annotation>
          </xs:element>
          <xs:element name="P1071714" type="decimal_18_2" nillable="false">
            <xs:annotation>
              <xs:documentation>
						Dobit/(gubitak) prije oporezivanja
					</xs:documentation>
            </xs:annotation>
          </xs:element>
          <xs:element name="P1071715" type="decimal_18_2" nillable="false">
            <xs:annotation>
              <xs:documentation>
						Umanjenja vrijednosti i rezerviranja
					</xs:documentation>
            </xs:annotation>
          </xs:element>
          <xs:element name="P1071716" type="decimal_18_2" nillable="false">
            <xs:annotation>
              <xs:documentation>
						Umanjenja vrijednosti i rezerviranja
					</xs:documentation>
            </xs:annotation>
          </xs:element>
          <xs:element name="P1071717" type="decimal_18_2" nillable="false">
            <xs:annotation>
              <xs:documentation>
						Amortizacija
					</xs:documentation>
            </xs:annotation>
          </xs:element>
          <xs:element name="P1071718" type="decimal_18_2" nillable="false">
            <xs:annotation>
              <xs:documentation>
						Amortizacija
					</xs:documentation>
            </xs:annotation>
          </xs:element>
          <xs:element name="P1071719" type="decimal_18_2" nillable="false">
            <xs:annotation>
              <xs:documentation>
						Neto nerealizirana (dobit)/gubitak od financijske imovine i obveza po fer vrijednosti kroz račun dobiti i gubitka
					</xs:documentation>
            </xs:annotation>
          </xs:element>
          <xs:element name="P1071720" type="decimal_18_2" nillable="false">
            <xs:annotation>
              <xs:documentation>
						Neto nerealizirana (dobit)/gubitak od financijske imovine i obveza po fer vrijednosti kroz račun dobiti i gubitka
					</xs:documentation>
            </xs:annotation>
          </xs:element>
          <xs:element name="P1071721" type="decimal_18_2" nillable="false">
            <xs:annotation>
              <xs:documentation>
						(Dobit)/gubitak od prodaje materijalne imovine
					</xs:documentation>
            </xs:annotation>
          </xs:element>
          <xs:element name="P1071722" type="decimal_18_2" nillable="false">
            <xs:annotation>
              <xs:documentation>
						(Dobit)/gubitak od prodaje materijalne imovine
					</xs:documentation>
            </xs:annotation>
          </xs:element>
          <xs:element name="P1071723" type="decimal_18_2" nillable="false">
            <xs:annotation>
              <xs:documentation>
						Ostale nenovčane stavke
					</xs:documentation>
            </xs:annotation>
          </xs:element>
          <xs:element name="P1071724" type="decimal_18_2" nillable="false">
            <xs:annotation>
              <xs:documentation>
						Ostale nenovčane stavke
					</xs:documentation>
            </xs:annotation>
          </xs:element>
          <xs:element name="P1071725" type="decimal_18_2" nillable="false">
            <xs:annotation>
              <xs:documentation>
						Sredstva kod Hrvatske narodne banke
					</xs:documentation>
            </xs:annotation>
          </xs:element>
          <xs:element name="P1071726" type="decimal_18_2" nillable="false">
            <xs:annotation>
              <xs:documentation>
						Sredstva kod Hrvatske narodne banke
					</xs:documentation>
            </xs:annotation>
          </xs:element>
          <xs:element name="P1071727" type="decimal_18_2" nillable="false">
            <xs:annotation>
              <xs:documentation>
						Depoziti kod financijskih institucija i krediti financijskim institucijama
					</xs:documentation>
            </xs:annotation>
          </xs:element>
          <xs:element name="P1071728" type="decimal_18_2" nillable="false">
            <xs:annotation>
              <xs:documentation>
						Depoziti kod financijskih institucija i krediti financijskim institucijama
					</xs:documentation>
            </xs:annotation>
          </xs:element>
          <xs:element name="P1071729" type="decimal_18_2" nillable="false">
            <xs:annotation>
              <xs:documentation>
						Krediti i predujmovi ostalim komitentima
					</xs:documentation>
            </xs:annotation>
          </xs:element>
          <xs:element name="P1071730" type="decimal_18_2" nillable="false">
            <xs:annotation>
              <xs:documentation>
						Krediti i predujmovi ostalim komitentima
					</xs:documentation>
            </xs:annotation>
          </xs:element>
          <xs:element name="P1071731" type="decimal_18_2" nillable="false">
            <xs:annotation>
              <xs:documentation>
						Vrijednosni papiri i drugi financijski instrumenti po fer vrijednosti kroz ostalu sveobuhvatnu dobit
					</xs:documentation>
            </xs:annotation>
          </xs:element>
          <xs:element name="P1071732" type="decimal_18_2" nillable="false">
            <xs:annotation>
              <xs:documentation>
						Vrijednosni papiri i drugi financijski instrumenti po fer vrijednosti kroz ostalu sveobuhvatnu dobit
					</xs:documentation>
            </xs:annotation>
          </xs:element>
          <xs:element name="P1071733" type="decimal_18_2" nillable="false">
            <xs:annotation>
              <xs:documentation>
						Vrijednosni papiri i drugi financijski instrumenti koji se drže radi trgovanja
					</xs:documentation>
            </xs:annotation>
          </xs:element>
          <xs:element name="P1071734" type="decimal_18_2" nillable="false">
            <xs:annotation>
              <xs:documentation>
						Vrijednosni papiri i drugi financijski instrumenti koji se drže radi trgovanja
					</xs:documentation>
            </xs:annotation>
          </xs:element>
          <xs:element name="P1071735" type="decimal_18_2" nillable="false">
            <xs:annotation>
              <xs:documentation>
						Vrijednosni papiri i drugi financijski instrumenti kojima se aktivno ne trguje, a vrednuju se prema fer vrijednosti kroz račun dobiti i gubitka
					</xs:documentation>
            </xs:annotation>
          </xs:element>
          <xs:element name="P1071736" type="decimal_18_2" nillable="false">
            <xs:annotation>
              <xs:documentation>
						Vrijednosni papiri i drugi financijski instrumenti kojima se aktivno ne trguje, a vrednuju se prema fer vrijednosti kroz račun dobiti i gubitka
					</xs:documentation>
            </xs:annotation>
          </xs:element>
          <xs:element name="P1071737" type="decimal_18_2" nillable="false">
            <xs:annotation>
              <xs:documentation>
						Vrijednosni papiri i drugi financijski instrumenti koji se obvezno vode po fer vrijednosti kroz račun dobiti i gubitka
					</xs:documentation>
            </xs:annotation>
          </xs:element>
          <xs:element name="P1071738" type="decimal_18_2" nillable="false">
            <xs:annotation>
              <xs:documentation>
						Vrijednosni papiri i drugi financijski instrumenti koji se obvezno vode po fer vrijednosti kroz račun dobiti i gubitka
					</xs:documentation>
            </xs:annotation>
          </xs:element>
          <xs:element name="P1071739" type="decimal_18_2" nillable="false">
            <xs:annotation>
              <xs:documentation>
						Vrijednosni papiri i drugi financijski instrumenti koji se vode po amortiziranom trošku
					</xs:documentation>
            </xs:annotation>
          </xs:element>
          <xs:element name="P1071740" type="decimal_18_2" nillable="false">
            <xs:annotation>
              <xs:documentation>
						Vrijednosni papiri i drugi financijski instrumenti koji se vode po amortiziranom trošku
					</xs:documentation>
            </xs:annotation>
          </xs:element>
          <xs:element name="P1071741" type="decimal_18_2" nillable="false">
            <xs:annotation>
              <xs:documentation>
						Ostala imovina iz poslovnih aktivnosti
					</xs:documentation>
            </xs:annotation>
          </xs:element>
          <xs:element name="P1071742" type="decimal_18_2" nillable="false">
            <xs:annotation>
              <xs:documentation>
						Ostala imovina iz poslovnih aktivnosti
					</xs:documentation>
            </xs:annotation>
          </xs:element>
          <xs:element name="P1071743" type="decimal_18_2" nillable="false">
            <xs:annotation>
              <xs:documentation>
						Depoziti od financijskih institucija
					</xs:documentation>
            </xs:annotation>
          </xs:element>
          <xs:element name="P1071744" type="decimal_18_2" nillable="false">
            <xs:annotation>
              <xs:documentation>
						Depoziti od financijskih institucija
					</xs:documentation>
            </xs:annotation>
          </xs:element>
          <xs:element name="P1071745" type="decimal_18_2" nillable="false">
            <xs:annotation>
              <xs:documentation>
						Transakcijski računi ostalih komitenata
					</xs:documentation>
            </xs:annotation>
          </xs:element>
          <xs:element name="P1071746" type="decimal_18_2" nillable="false">
            <xs:annotation>
              <xs:documentation>
						Transakcijski računi ostalih komitenata
					</xs:documentation>
            </xs:annotation>
          </xs:element>
          <xs:element name="P1071747" type="decimal_18_2" nillable="false">
            <xs:annotation>
              <xs:documentation>
						Štedni depoziti ostalih komitenata
					</xs:documentation>
            </xs:annotation>
          </xs:element>
          <xs:element name="P1071748" type="decimal_18_2" nillable="false">
            <xs:annotation>
              <xs:documentation>
						Štedni depoziti ostalih komitenata
					</xs:documentation>
            </xs:annotation>
          </xs:element>
          <xs:element name="P1071749" type="decimal_18_2" nillable="false">
            <xs:annotation>
              <xs:documentation>
						Oročeni depoziti ostalih komitenata
					</xs:documentation>
            </xs:annotation>
          </xs:element>
          <xs:element name="P1071750" type="decimal_18_2" nillable="false">
            <xs:annotation>
              <xs:documentation>
						Oročeni depoziti ostalih komitenata
					</xs:documentation>
            </xs:annotation>
          </xs:element>
          <xs:element name="P1071751" type="decimal_18_2" nillable="false">
            <xs:annotation>
              <xs:documentation>
						Izvedene financijske obveze i ostale obveze kojima se trguje
					</xs:documentation>
            </xs:annotation>
          </xs:element>
          <xs:element name="P1071752" type="decimal_18_2" nillable="false">
            <xs:annotation>
              <xs:documentation>
						Izvedene financijske obveze i ostale obveze kojima se trguje
					</xs:documentation>
            </xs:annotation>
          </xs:element>
          <xs:element name="P1071753" type="decimal_18_2" nillable="false">
            <xs:annotation>
              <xs:documentation>
						Ostale obveze iz poslovnih aktivnosti
					</xs:documentation>
            </xs:annotation>
          </xs:element>
          <xs:element name="P1071754" type="decimal_18_2" nillable="false">
            <xs:annotation>
              <xs:documentation>
						Ostale obveze iz poslovnih aktivnosti
					</xs:documentation>
            </xs:annotation>
          </xs:element>
          <xs:element name="P1071755" type="decimal_18_2" nillable="false">
            <xs:annotation>
              <xs:documentation>
						Naplaćene kamate iz poslovnih aktivnosti [indirektna metoda]
					</xs:documentation>
            </xs:annotation>
          </xs:element>
          <xs:element name="P1071756" type="decimal_18_2" nillable="false">
            <xs:annotation>
              <xs:documentation>
						Naplaćene kamate iz poslovnih aktivnosti [indirektna metoda]
					</xs:documentation>
            </xs:annotation>
          </xs:element>
          <xs:element name="P1071757" type="decimal_18_2" nillable="false">
            <xs:annotation>
              <xs:documentation>
						Primljene dividende iz poslovnih aktivnosti [indirektna metoda]
					</xs:documentation>
            </xs:annotation>
          </xs:element>
          <xs:element name="P1071758" type="decimal_18_2" nillable="false">
            <xs:annotation>
              <xs:documentation>
						Primljene dividende iz poslovnih aktivnosti [indirektna metoda]
					</xs:documentation>
            </xs:annotation>
          </xs:element>
          <xs:element name="P1071759" type="decimal_18_2" nillable="false">
            <xs:annotation>
              <xs:documentation>
						Plaćene kamate iz poslovnih aktivnosti [indirektna metoda]
					</xs:documentation>
            </xs:annotation>
          </xs:element>
          <xs:element name="P1071760" type="decimal_18_2" nillable="false">
            <xs:annotation>
              <xs:documentation>
						Plaćene kamate iz poslovnih aktivnosti [indirektna metoda]
					</xs:documentation>
            </xs:annotation>
          </xs:element>
          <xs:element name="P1071761" type="decimal_18_2" nillable="false">
            <xs:annotation>
              <xs:documentation>
						(Plaćeni porez na dobit)
					</xs:documentation>
            </xs:annotation>
          </xs:element>
          <xs:element name="P1071762" type="decimal_18_2" nillable="false">
            <xs:annotation>
              <xs:documentation>
						(Plaćeni porez na dobit)
					</xs:documentation>
            </xs:annotation>
          </xs:element>
          <xs:element name="P1071763" type="decimal_18_2" nillable="false">
            <xs:annotation>
              <xs:documentation>
						Neto novčani tokovi iz poslovnih aktivnosti
					</xs:documentation>
            </xs:annotation>
          </xs:element>
          <xs:element name="P1071764" type="decimal_18_2" nillable="false">
            <xs:annotation>
              <xs:documentation>
						Neto novčani tokovi iz poslovnih aktivnosti
					</xs:documentation>
            </xs:annotation>
          </xs:element>
          <xs:element name="P1071765" type="decimal_18_2" nillable="false">
            <xs:annotation>
              <xs:documentation>
						Primici od prodaje / plaćanja za kupnju materijalne  i nematerijalne imovine
					</xs:documentation>
            </xs:annotation>
          </xs:element>
          <xs:element name="P1071766" type="decimal_18_2" nillable="false">
            <xs:annotation>
              <xs:documentation>
						Primici od prodaje / plaćanja za kupnju materijalne  i nematerijalne imovine
					</xs:documentation>
            </xs:annotation>
          </xs:element>
          <xs:element name="P1071767" type="decimal_18_2" nillable="false">
            <xs:annotation>
              <xs:documentation>
						 Primici od prodaje / plaćanja za kupnju ulaganja u podružnice, pridružena društva i zajedničke pothvate
					</xs:documentation>
            </xs:annotation>
          </xs:element>
          <xs:element name="P1071768" type="decimal_18_2" nillable="false">
            <xs:annotation>
              <xs:documentation>
						 Primici od prodaje / plaćanja za kupnju ulaganja u podružnice, pridružena društva i zajedničke pothvate
					</xs:documentation>
            </xs:annotation>
          </xs:element>
          <xs:element name="P1071769" type="decimal_18_2" nillable="false">
            <xs:annotation>
              <xs:documentation>
						Primici od naplate / plaćanja za kupnju vrijednosnih papira i drugih financijskih instrumenata koji se drže do dospijeća
					</xs:documentation>
            </xs:annotation>
          </xs:element>
          <xs:element name="P1071770" type="decimal_18_2" nillable="false">
            <xs:annotation>
              <xs:documentation>
						Primici od naplate / plaćanja za kupnju vrijednosnih papira i drugih financijskih instrumenata koji se drže do dospijeća
					</xs:documentation>
            </xs:annotation>
          </xs:element>
          <xs:element name="P1071771" type="decimal_18_2" nillable="false">
            <xs:annotation>
              <xs:documentation>
						Primljene dividende iz ulagačkih aktivnosti
					</xs:documentation>
            </xs:annotation>
          </xs:element>
          <xs:element name="P1071772" type="decimal_18_2" nillable="false">
            <xs:annotation>
              <xs:documentation>
						Primljene dividende iz ulagačkih aktivnosti
					</xs:documentation>
            </xs:annotation>
          </xs:element>
          <xs:element name="P1071773" type="decimal_18_2" nillable="false">
            <xs:annotation>
              <xs:documentation>
						Ostali primici / plaćanja iz ulagačkih aktivnosti
					</xs:documentation>
            </xs:annotation>
          </xs:element>
          <xs:element name="P1071774" type="decimal_18_2" nillable="false">
            <xs:annotation>
              <xs:documentation>
						Ostali primici / plaćanja iz ulagačkih aktivnosti
					</xs:documentation>
            </xs:annotation>
          </xs:element>
          <xs:element name="P1071775" type="decimal_18_2" nillable="false">
            <xs:annotation>
              <xs:documentation>
						Neto novčani tokovi iz ulagačkih aktivnosti
					</xs:documentation>
            </xs:annotation>
          </xs:element>
          <xs:element name="P1071776" type="decimal_18_2" nillable="false">
            <xs:annotation>
              <xs:documentation>
						Neto novčani tokovi iz ulagačkih aktivnosti
					</xs:documentation>
            </xs:annotation>
          </xs:element>
          <xs:element name="P1071777" type="decimal_18_2" nillable="false">
            <xs:annotation>
              <xs:documentation>
						Neto povećanje/(smanjenje) primljenih kredita iz financijskih aktivnosti
					</xs:documentation>
            </xs:annotation>
          </xs:element>
          <xs:element name="P1071778" type="decimal_18_2" nillable="false">
            <xs:annotation>
              <xs:documentation>
						Neto povećanje/(smanjenje) primljenih kredita iz financijskih aktivnosti
					</xs:documentation>
            </xs:annotation>
          </xs:element>
          <xs:element name="P1071779" type="decimal_18_2" nillable="false">
            <xs:annotation>
              <xs:documentation>
						Neto povećanje/(smanjenje) izdanih dužničkih vrijednosnih papira
					</xs:documentation>
            </xs:annotation>
          </xs:element>
          <xs:element name="P1071780" type="decimal_18_2" nillable="false">
            <xs:annotation>
              <xs:documentation>
						Neto povećanje/(smanjenje) izdanih dužničkih vrijednosnih papira
					</xs:documentation>
            </xs:annotation>
          </xs:element>
          <xs:element name="P1071781" type="decimal_18_2" nillable="false">
            <xs:annotation>
              <xs:documentation>
						Neto povećanje/(smanjenje) instrumenata dopunskoga kapitala
					</xs:documentation>
            </xs:annotation>
          </xs:element>
          <xs:element name="P1071782" type="decimal_18_2" nillable="false">
            <xs:annotation>
              <xs:documentation>
						Neto povećanje/(smanjenje) instrumenata dopunskoga kapitala
					</xs:documentation>
            </xs:annotation>
          </xs:element>
          <xs:element name="P1071783" type="decimal_18_2" nillable="false">
            <xs:annotation>
              <xs:documentation>
						Povećanje dioničkoga kapitala
					</xs:documentation>
            </xs:annotation>
          </xs:element>
          <xs:element name="P1071784" type="decimal_18_2" nillable="false">
            <xs:annotation>
              <xs:documentation>
						Povećanje dioničkoga kapitala
					</xs:documentation>
            </xs:annotation>
          </xs:element>
          <xs:element name="P1071785" type="decimal_18_2" nillable="false">
            <xs:annotation>
              <xs:documentation>
						(Isplaćena dividenda)
					</xs:documentation>
            </xs:annotation>
          </xs:element>
          <xs:element name="P1071786" type="decimal_18_2" nillable="false">
            <xs:annotation>
              <xs:documentation>
						(Isplaćena dividenda)
					</xs:documentation>
            </xs:annotation>
          </xs:element>
          <xs:element name="P1071787" type="decimal_18_2" nillable="false">
            <xs:annotation>
              <xs:documentation>
						Ostali primici/(plaćanja) iz financijskih aktivnosti
					</xs:documentation>
            </xs:annotation>
          </xs:element>
          <xs:element name="P1071788" type="decimal_18_2" nillable="false">
            <xs:annotation>
              <xs:documentation>
						Ostali primici/(plaćanja) iz financijskih aktivnosti
					</xs:documentation>
            </xs:annotation>
          </xs:element>
          <xs:element name="P1071789" type="decimal_18_2" nillable="false">
            <xs:annotation>
              <xs:documentation>
						Neto novčani tokovi iz financijskih aktivnosti
					</xs:documentation>
            </xs:annotation>
          </xs:element>
          <xs:element name="P1071790" type="decimal_18_2" nillable="false">
            <xs:annotation>
              <xs:documentation>
						Neto novčani tokovi iz financijskih aktivnosti
					</xs:documentation>
            </xs:annotation>
          </xs:element>
          <xs:element name="P1071791" type="decimal_18_2" nillable="false">
            <xs:annotation>
              <xs:documentation>
						Neto povećanje/(smanjenje) novca i novčanih ekvivalenata
					</xs:documentation>
            </xs:annotation>
          </xs:element>
          <xs:element name="P1071792" type="decimal_18_2" nillable="false">
            <xs:annotation>
              <xs:documentation>
						Neto povećanje/(smanjenje) novca i novčanih ekvivalenata
					</xs:documentation>
            </xs:annotation>
          </xs:element>
          <xs:element name="P1071793" type="decimal_18_2" nillable="false">
            <xs:annotation>
              <xs:documentation>
						Novac i novčani ekvivalenti na početku razdoblja
					</xs:documentation>
            </xs:annotation>
          </xs:element>
          <xs:element name="P1071794" type="decimal_18_2" nillable="false">
            <xs:annotation>
              <xs:documentation>
						Novac i novčani ekvivalenti na početku razdoblja
					</xs:documentation>
            </xs:annotation>
          </xs:element>
          <xs:element name="P1071795" type="decimal_18_2" nillable="false">
            <xs:annotation>
              <xs:documentation>
						Učinak promjene tečaja stranih valuta na novac i novčane ekvivalente
					</xs:documentation>
            </xs:annotation>
          </xs:element>
          <xs:element name="P1071796" type="decimal_18_2" nillable="false">
            <xs:annotation>
              <xs:documentation>
						Učinak promjene tečaja stranih valuta na novac i novčane ekvivalente
					</xs:documentation>
            </xs:annotation>
          </xs:element>
          <xs:element name="P1071797" type="decimal_18_2" nillable="false">
            <xs:annotation>
              <xs:documentation>
						Novac i novčani ekvivalenti na kraju razdoblja
					</xs:documentation>
            </xs:annotation>
          </xs:element>
          <xs:element name="P1071798" type="decimal_18_2" nillable="false">
            <xs:annotation>
              <xs:documentation>
						Novac i novčani ekvivalenti na kraju razdoblja
					</xs:documentation>
            </xs:annotation>
          </xs:element>
        </xs:all>
      </xs:complexType>
      <xs:complexType name="IPK-KI_1000338">
        <xs:annotation>
          <xs:documentation>
				Izvještaj o promjenama kapitala - kreditne institucije
			</xs:documentation>
        </xs:annotation>
        <xs:all>
          <xs:element name="P1071799" type="decimal_18_2" nillable="false"/>
          <xs:element name="P1071800" type="decimal_18_2" nillable="false"/>
          <xs:element name="P1071801" type="decimal_18_2" nillable="false"/>
          <xs:element name="P1071802" type="decimal_18_2" nillable="false"/>
          <xs:element name="P1071803" type="decimal_18_2" nillable="false"/>
          <xs:element name="P1071804" type="decimal_18_2" nillable="false"/>
          <xs:element name="P1071805" type="decimal_18_2" nillable="false"/>
          <xs:element name="P1071806" type="decimal_18_2" nillable="false"/>
          <xs:element name="P1071807" type="decimal_18_2" nillable="false"/>
          <xs:element name="P1071808" type="decimal_18_2" nillable="false"/>
          <xs:element name="P1071809" type="decimal_18_2" nillable="false"/>
          <xs:element name="P1071810" type="decimal_18_2" nillable="false"/>
          <xs:element name="P1071811" type="decimal_18_2" nillable="false"/>
          <xs:element name="P1071812" type="decimal_18_2" nillable="false"/>
          <xs:element name="P1071813" type="decimal_18_2" nillable="false"/>
          <xs:element name="P1071814" type="decimal_18_2" nillable="false"/>
          <xs:element name="P1071815" type="decimal_18_2" nillable="false"/>
          <xs:element name="P1071816" type="decimal_18_2" nillable="false"/>
          <xs:element name="P1071817" type="decimal_18_2" nillable="false"/>
          <xs:element name="P1071818" type="decimal_18_2" nillable="false"/>
          <xs:element name="P1071819" type="decimal_18_2" nillable="false"/>
          <xs:element name="P1071820" type="decimal_18_2" nillable="false"/>
          <xs:element name="P1071821" type="decimal_18_2" nillable="false"/>
          <xs:element name="P1071822" type="decimal_18_2" nillable="false"/>
          <xs:element name="P1071823" type="decimal_18_2" nillable="false"/>
          <xs:element name="P1071824" type="decimal_18_2" nillable="false"/>
          <xs:element name="P1071825" type="decimal_18_2" nillable="false"/>
          <xs:element name="P1071826" type="decimal_18_2" nillable="false"/>
          <xs:element name="P1071827" type="decimal_18_2" nillable="false"/>
          <xs:element name="P1071828" type="decimal_18_2" nillable="false"/>
          <xs:element name="P1071829" type="decimal_18_2" nillable="false"/>
          <xs:element name="P1071830" type="decimal_18_2" nillable="false"/>
          <xs:element name="P1071831" type="decimal_18_2" nillable="false"/>
          <xs:element name="P1071832" type="decimal_18_2" nillable="false"/>
          <xs:element name="P1071833" type="decimal_18_2" nillable="false"/>
          <xs:element name="P1071834" type="decimal_18_2" nillable="false"/>
          <xs:element name="P1071835" type="decimal_18_2" nillable="false"/>
          <xs:element name="P1071836" type="decimal_18_2" nillable="false"/>
          <xs:element name="P1071837" type="decimal_18_2" nillable="false"/>
          <xs:element name="P1071838" type="decimal_18_2" nillable="false"/>
          <xs:element name="P1071839" type="decimal_18_2" nillable="false"/>
          <xs:element name="P1071840" type="decimal_18_2" nillable="false"/>
          <xs:element name="P1071841" type="decimal_18_2" nillable="false"/>
          <xs:element name="P1071842" type="decimal_18_2" nillable="false"/>
          <xs:element name="P1071843" type="decimal_18_2" nillable="false"/>
          <xs:element name="P1071844" type="decimal_18_2" nillable="false"/>
          <xs:element name="P1071845" type="decimal_18_2" nillable="false"/>
          <xs:element name="P1071846" type="decimal_18_2" nillable="false"/>
          <xs:element name="P1071847" type="decimal_18_2" nillable="false"/>
          <xs:element name="P1071848" type="decimal_18_2" nillable="false"/>
          <xs:element name="P1071849" type="decimal_18_2" nillable="false"/>
          <xs:element name="P1071850" type="decimal_18_2" nillable="false"/>
          <xs:element name="P1071851" type="decimal_18_2" nillable="false"/>
          <xs:element name="P1071852" type="decimal_18_2" nillable="false"/>
          <xs:element name="P1071853" type="decimal_18_2" nillable="false"/>
          <xs:element name="P1071854" type="decimal_18_2" nillable="false"/>
          <xs:element name="P1071855" type="decimal_18_2" nillable="false"/>
          <xs:element name="P1071856" type="decimal_18_2" nillable="false"/>
          <xs:element name="P1071857" type="decimal_18_2" nillable="false"/>
          <xs:element name="P1071858" type="decimal_18_2" nillable="false"/>
          <xs:element name="P1071859" type="decimal_18_2" nillable="false"/>
          <xs:element name="P1071860" type="decimal_18_2" nillable="false"/>
          <xs:element name="P1071861" type="decimal_18_2" nillable="false"/>
          <xs:element name="P1071862" type="decimal_18_2" nillable="false"/>
          <xs:element name="P1071863" type="decimal_18_2" nillable="false"/>
          <xs:element name="P1071864" type="decimal_18_2" nillable="false"/>
          <xs:element name="P1071865" type="decimal_18_2" nillable="false"/>
          <xs:element name="P1071866" type="decimal_18_2" nillable="false"/>
          <xs:element name="P1071867" type="decimal_18_2" nillable="false"/>
          <xs:element name="P1071868" type="decimal_18_2" nillable="false"/>
          <xs:element name="P1071869" type="decimal_18_2" nillable="false"/>
          <xs:element name="P1071870" type="decimal_18_2" nillable="false"/>
          <xs:element name="P1071871" type="decimal_18_2" nillable="false"/>
          <xs:element name="P1071872" type="decimal_18_2" nillable="false"/>
          <xs:element name="P1071873" type="decimal_18_2" nillable="false"/>
          <xs:element name="P1071874" type="decimal_18_2" nillable="false"/>
          <xs:element name="P1071875" type="decimal_18_2" nillable="false"/>
          <xs:element name="P1071876" type="decimal_18_2" nillable="false"/>
          <xs:element name="P1071877" type="decimal_18_2" nillable="false"/>
          <xs:element name="P1071878" type="decimal_18_2" nillable="false"/>
          <xs:element name="P1071879" type="decimal_18_2" nillable="false"/>
          <xs:element name="P1071880" type="decimal_18_2" nillable="false"/>
          <xs:element name="P1071881" type="decimal_18_2" nillable="false"/>
          <xs:element name="P1071882" type="decimal_18_2" nillable="false"/>
          <xs:element name="P1071883" type="decimal_18_2" nillable="false"/>
          <xs:element name="P1071884" type="decimal_18_2" nillable="false"/>
          <xs:element name="P1071885" type="decimal_18_2" nillable="false"/>
          <xs:element name="P1071886" type="decimal_18_2" nillable="false"/>
          <xs:element name="P1071887" type="decimal_18_2" nillable="false"/>
          <xs:element name="P1071888" type="decimal_18_2" nillable="false"/>
          <xs:element name="P1071889" type="decimal_18_2" nillable="false"/>
          <xs:element name="P1071890" type="decimal_18_2" nillable="false"/>
          <xs:element name="P1071891" type="decimal_18_2" nillable="false"/>
          <xs:element name="P1071892" type="decimal_18_2" nillable="false"/>
          <xs:element name="P1071893" type="decimal_18_2" nillable="false"/>
          <xs:element name="P1071894" type="decimal_18_2" nillable="false"/>
          <xs:element name="P1071895" type="decimal_18_2" nillable="false"/>
          <xs:element name="P1071896" type="decimal_18_2" nillable="false"/>
          <xs:element name="P1071897" type="decimal_18_2" nillable="false"/>
          <xs:element name="P1071898" type="decimal_18_2" nillable="false"/>
          <xs:element name="P1071899" type="decimal_18_2" nillable="false"/>
          <xs:element name="P1071900" type="decimal_18_2" nillable="false"/>
          <xs:element name="P1071901" type="decimal_18_2" nillable="false"/>
          <xs:element name="P1071902" type="decimal_18_2" nillable="false"/>
          <xs:element name="P1071903" type="decimal_18_2" nillable="false"/>
          <xs:element name="P1071904" type="decimal_18_2" nillable="false"/>
          <xs:element name="P1071905" type="decimal_18_2" nillable="false"/>
          <xs:element name="P1071906" type="decimal_18_2" nillable="false"/>
          <xs:element name="P1071907" type="decimal_18_2" nillable="false"/>
          <xs:element name="P1071908" type="decimal_18_2" nillable="false"/>
          <xs:element name="P1071909" type="decimal_18_2" nillable="false"/>
          <xs:element name="P1071910" type="decimal_18_2" nillable="false"/>
          <xs:element name="P1071911" type="decimal_18_2" nillable="false"/>
          <xs:element name="P1071912" type="decimal_18_2" nillable="false"/>
          <xs:element name="P1071913" type="decimal_18_2" nillable="false"/>
          <xs:element name="P1071914" type="decimal_18_2" nillable="false"/>
          <xs:element name="P1071915" type="decimal_18_2" nillable="false"/>
          <xs:element name="P1071916" type="decimal_18_2" nillable="false"/>
          <xs:element name="P1071917" type="decimal_18_2" nillable="false"/>
          <xs:element name="P1071918" type="decimal_18_2" nillable="false"/>
          <xs:element name="P1071919" type="decimal_18_2" nillable="false"/>
          <xs:element name="P1071920" type="decimal_18_2" nillable="false"/>
          <xs:element name="P1071921" type="decimal_18_2" nillable="false"/>
          <xs:element name="P1071922" type="decimal_18_2" nillable="false"/>
          <xs:element name="P1071923" type="decimal_18_2" nillable="false"/>
          <xs:element name="P1071924" type="decimal_18_2" nillable="false"/>
          <xs:element name="P1071925" type="decimal_18_2" nillable="false"/>
          <xs:element name="P1071926" type="decimal_18_2" nillable="false"/>
          <xs:element name="P1071927" type="decimal_18_2" nillable="false"/>
          <xs:element name="P1071928" type="decimal_18_2" nillable="false"/>
          <xs:element name="P1071929" type="decimal_18_2" nillable="false"/>
          <xs:element name="P1071930" type="decimal_18_2" nillable="false"/>
          <xs:element name="P1071931" type="decimal_18_2" nillable="false"/>
          <xs:element name="P1071932" type="decimal_18_2" nillable="false"/>
          <xs:element name="P1071933" type="decimal_18_2" nillable="false"/>
          <xs:element name="P1071934" type="decimal_18_2" nillable="false"/>
          <xs:element name="P1071935" type="decimal_18_2" nillable="false"/>
          <xs:element name="P1071936" type="decimal_18_2" nillable="false"/>
          <xs:element name="P1071937" type="decimal_18_2" nillable="false"/>
          <xs:element name="P1071938" type="decimal_18_2" nillable="false"/>
          <xs:element name="P1071939" type="decimal_18_2" nillable="false"/>
          <xs:element name="P1071940" type="decimal_18_2" nillable="false"/>
          <xs:element name="P1071941" type="decimal_18_2" nillable="false"/>
          <xs:element name="P1071942" type="decimal_18_2" nillable="false"/>
          <xs:element name="P1071943" type="decimal_18_2" nillable="false"/>
          <xs:element name="P1071944" type="decimal_18_2" nillable="false"/>
          <xs:element name="P1071945" type="decimal_18_2" nillable="false"/>
          <xs:element name="P1071946" type="decimal_18_2" nillable="false"/>
          <xs:element name="P1071947" type="decimal_18_2" nillable="false"/>
          <xs:element name="P1071948" type="decimal_18_2" nillable="false"/>
          <xs:element name="P1071949" type="decimal_18_2" nillable="false"/>
          <xs:element name="P1071950" type="decimal_18_2" nillable="false"/>
          <xs:element name="P1071951" type="decimal_18_2" nillable="false"/>
          <xs:element name="P1071952" type="decimal_18_2" nillable="false"/>
          <xs:element name="P1071953" type="decimal_18_2" nillable="false"/>
          <xs:element name="P1071954" type="decimal_18_2" nillable="false"/>
          <xs:element name="P1071955" type="decimal_18_2" nillable="false"/>
          <xs:element name="P1071956" type="decimal_18_2" nillable="false"/>
          <xs:element name="P1071957" type="decimal_18_2" nillable="false"/>
          <xs:element name="P1071958" type="decimal_18_2" nillable="false"/>
          <xs:element name="P1071959" type="decimal_18_2" nillable="false"/>
          <xs:element name="P1071960" type="decimal_18_2" nillable="false"/>
          <xs:element name="P1071961" type="decimal_18_2" nillable="false"/>
          <xs:element name="P1071962" type="decimal_18_2" nillable="false"/>
          <xs:element name="P1071963" type="decimal_18_2" nillable="false"/>
          <xs:element name="P1071964" type="decimal_18_2" nillable="false"/>
          <xs:element name="P1071965" type="decimal_18_2" nillable="false"/>
          <xs:element name="P1071966" type="decimal_18_2" nillable="false"/>
          <xs:element name="P1071967" type="decimal_18_2" nillable="false"/>
          <xs:element name="P1071968" type="decimal_18_2" nillable="false"/>
          <xs:element name="P1071969" type="decimal_18_2" nillable="false"/>
          <xs:element name="P1071970" type="decimal_18_2" nillable="false"/>
          <xs:element name="P1071971" type="decimal_18_2" nillable="false"/>
          <xs:element name="P1071972" type="decimal_18_2" nillable="false"/>
          <xs:element name="P1071973" type="decimal_18_2" nillable="false"/>
          <xs:element name="P1071974" type="decimal_18_2" nillable="false"/>
          <xs:element name="P1071975" type="decimal_18_2" nillable="false"/>
          <xs:element name="P1071976" type="decimal_18_2" nillable="false"/>
          <xs:element name="P1071977" type="decimal_18_2" nillable="false"/>
          <xs:element name="P1071978" type="decimal_18_2" nillable="false"/>
          <xs:element name="P1071979" type="decimal_18_2" nillable="false"/>
          <xs:element name="P1071980" type="decimal_18_2" nillable="false"/>
          <xs:element name="P1071981" type="decimal_18_2" nillable="false"/>
          <xs:element name="P1071982" type="decimal_18_2" nillable="false"/>
          <xs:element name="P1071983" type="decimal_18_2" nillable="false"/>
          <xs:element name="P1071984" type="decimal_18_2" nillable="false"/>
          <xs:element name="P1071985" type="decimal_18_2" nillable="false"/>
          <xs:element name="P1071986" type="decimal_18_2" nillable="false"/>
          <xs:element name="P1071987" type="decimal_18_2" nillable="false"/>
          <xs:element name="P1071988" type="decimal_18_2" nillable="false"/>
          <xs:element name="P1071989" type="decimal_18_2" nillable="false"/>
          <xs:element name="P1071990" type="decimal_18_2" nillable="false"/>
          <xs:element name="P1071991" type="decimal_18_2" nillable="false"/>
          <xs:element name="P1071992" type="decimal_18_2" nillable="false"/>
          <xs:element name="P1071993" type="decimal_18_2" nillable="false"/>
          <xs:element name="P1071994" type="decimal_18_2" nillable="false"/>
          <xs:element name="P1071995" type="decimal_18_2" nillable="false"/>
          <xs:element name="P1071996" type="decimal_18_2" nillable="false"/>
          <xs:element name="P1071997" type="decimal_18_2" nillable="false"/>
          <xs:element name="P1071998" type="decimal_18_2" nillable="false"/>
          <xs:element name="P1071999" type="decimal_18_2" nillable="false"/>
          <xs:element name="P1072000" type="decimal_18_2" nillable="false"/>
          <xs:element name="P1072001" type="decimal_18_2" nillable="false"/>
          <xs:element name="P1072002" type="decimal_18_2" nillable="false"/>
          <xs:element name="P1072003" type="decimal_18_2" nillable="false"/>
          <xs:element name="P1072004" type="decimal_18_2" nillable="false"/>
          <xs:element name="P1072005" type="decimal_18_2" nillable="false"/>
          <xs:element name="P1072006" type="decimal_18_2" nillable="false"/>
          <xs:element name="P1072007" type="decimal_18_2" nillable="false"/>
          <xs:element name="P1072008" type="decimal_18_2" nillable="false"/>
          <xs:element name="P1072009" type="decimal_18_2" nillable="false"/>
          <xs:element name="P1072010" type="decimal_18_2" nillable="false"/>
          <xs:element name="P1072011" type="decimal_18_2" nillable="false"/>
          <xs:element name="P1072012" type="decimal_18_2" nillable="false"/>
          <xs:element name="P1072013" type="decimal_18_2" nillable="false"/>
          <xs:element name="P1072014" type="decimal_18_2" nillable="false"/>
          <xs:element name="P1072015" type="decimal_18_2" nillable="false"/>
          <xs:element name="P1072016" type="decimal_18_2" nillable="false"/>
          <xs:element name="P1072017" type="decimal_18_2" nillable="false"/>
          <xs:element name="P1072018" type="decimal_18_2" nillable="false"/>
          <xs:element name="P1072019" type="decimal_18_2" nillable="false"/>
          <xs:element name="P1072020" type="decimal_18_2" nillable="false"/>
          <xs:element name="P1072021" type="decimal_18_2" nillable="false"/>
          <xs:element name="P1072022" type="decimal_18_2" nillable="false"/>
          <xs:element name="P1072023" type="decimal_18_2" nillable="false"/>
          <xs:element name="P1072024" type="decimal_18_2" nillable="false"/>
          <xs:element name="P1072025" type="decimal_18_2" nillable="false"/>
          <xs:element name="P1072026" type="decimal_18_2" nillable="false"/>
          <xs:element name="P1072027" type="decimal_18_2" nillable="false"/>
          <xs:element name="P1072028" type="decimal_18_2" nillable="false"/>
          <xs:element name="P1072029" type="decimal_18_2" nillable="false"/>
          <xs:element name="P1072030" type="decimal_18_2" nillable="false"/>
          <xs:element name="P1072031" type="decimal_18_2" nillable="false"/>
          <xs:element name="P1072032" type="decimal_18_2" nillable="false"/>
          <xs:element name="P1072033" type="decimal_18_2" nillable="false"/>
          <xs:element name="P1072034" type="decimal_18_2" nillable="false"/>
          <xs:element name="P1072035" type="decimal_18_2" nillable="false"/>
          <xs:element name="P1072036" type="decimal_18_2" nillable="false"/>
          <xs:element name="P1072037" type="decimal_18_2" nillable="false"/>
          <xs:element name="P1072038" type="decimal_18_2" nillable="false"/>
          <xs:element name="P1072039" type="decimal_18_2" nillable="false"/>
          <xs:element name="P1072040" type="decimal_18_2" nillable="false"/>
          <xs:element name="P1072041" type="decimal_18_2" nillable="false"/>
          <xs:element name="P1072042" type="decimal_18_2" nillable="false"/>
          <xs:element name="P1072043" type="decimal_18_2" nillable="false"/>
          <xs:element name="P1072044" type="decimal_18_2" nillable="false"/>
          <xs:element name="P1072045" type="decimal_18_2" nillable="false"/>
          <xs:element name="P1072046" type="decimal_18_2" nillable="false"/>
          <xs:element name="P1072047" type="decimal_18_2" nillable="false"/>
          <xs:element name="P1072048" type="decimal_18_2" nillable="false"/>
          <xs:element name="P1072049" type="decimal_18_2" nillable="false"/>
          <xs:element name="P1072050" type="decimal_18_2" nillable="false"/>
          <xs:element name="P1072051" type="decimal_18_2" nillable="false"/>
          <xs:element name="P1072052" type="decimal_18_2" nillable="false"/>
          <xs:element name="P1072053" type="decimal_18_2" nillable="false"/>
          <xs:element name="P1072054" type="decimal_18_2" nillable="false"/>
          <xs:element name="P1072055" type="decimal_18_2" nillable="false"/>
          <xs:element name="P1072056" type="decimal_18_2" nillable="false"/>
          <xs:element name="P1072057" type="decimal_18_2" nillable="false"/>
          <xs:element name="P1072058" type="decimal_18_2" nillable="false"/>
          <xs:element name="P1072059" type="decimal_18_2" nillable="false"/>
          <xs:element name="P1072060" type="decimal_18_2" nillable="false"/>
          <xs:element name="P1072061" type="decimal_18_2" nillable="false"/>
          <xs:element name="P1072062" type="decimal_18_2" nillable="false"/>
          <xs:element name="P1072063" type="decimal_18_2" nillable="false"/>
          <xs:element name="P1072064" type="decimal_18_2" nillable="false"/>
          <xs:element name="P1072065" type="decimal_18_2" nillable="false"/>
          <xs:element name="P1072066" type="decimal_18_2" nillable="false"/>
          <xs:element name="P1072067" type="decimal_18_2" nillable="false"/>
          <xs:element name="P1072068" type="decimal_18_2" nillable="false"/>
          <xs:element name="P1072069" type="decimal_18_2" nillable="false"/>
          <xs:element name="P1072070" type="decimal_18_2" nillable="false"/>
          <xs:element name="P1072071" type="decimal_18_2" nillable="false"/>
          <xs:element name="P1072072" type="decimal_18_2" nillable="false"/>
          <xs:element name="P1072073" type="decimal_18_2" nillable="false"/>
          <xs:element name="P1072074" type="decimal_18_2" nillable="false"/>
          <xs:element name="P1072075" type="decimal_18_2" nillable="false"/>
          <xs:element name="P1072076" type="decimal_18_2" nillable="false"/>
          <xs:element name="P1072077" type="decimal_18_2" nillable="false"/>
          <xs:element name="P1072078" type="decimal_18_2" nillable="false"/>
          <xs:element name="P1072079" type="decimal_18_2" nillable="false"/>
          <xs:element name="P1072080" type="decimal_18_2" nillable="false"/>
          <xs:element name="P1072081" type="decimal_18_2" nillable="false"/>
          <xs:element name="P1072082" type="decimal_18_2" nillable="false"/>
          <xs:element name="P1072083" type="decimal_18_2" nillable="false"/>
          <xs:element name="P1072084" type="decimal_18_2" nillable="false"/>
          <xs:element name="P1072085" type="decimal_18_2" nillable="false"/>
          <xs:element name="P1072086" type="decimal_18_2" nillable="false"/>
          <xs:element name="P1072087" type="decimal_18_2" nillable="false"/>
          <xs:element name="P1072088" type="decimal_18_2" nillable="false"/>
          <xs:element name="P1072089" type="decimal_18_2" nillable="false"/>
          <xs:element name="P1072090" type="decimal_18_2" nillable="false"/>
          <xs:element name="P1072091" type="decimal_18_2" nillable="false"/>
          <xs:element name="P1072092" type="decimal_18_2" nillable="false"/>
        </xs:all>
      </xs:complexType>
    </xs:schema>
  </Schema>
  <Map ID="1"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KI/Izvjesce/Godina" xmlDataType="integer"/>
    </xmlCellPr>
  </singleXmlCell>
  <singleXmlCell id="2" xr6:uid="{00000000-000C-0000-FFFF-FFFF01000000}" r="E8" connectionId="0">
    <xmlCellPr id="1" xr6:uid="{00000000-0010-0000-0100-000001000000}" uniqueName="Period">
      <xmlPr mapId="1" xpath="/TFI-IZD-KI/Izvjesce/Period" xmlDataType="short"/>
    </xmlCellPr>
  </singleXmlCell>
  <singleXmlCell id="3" xr6:uid="{00000000-000C-0000-FFFF-FFFF02000000}" r="C17" connectionId="0">
    <xmlCellPr id="1" xr6:uid="{00000000-0010-0000-0200-000001000000}" uniqueName="sif_ust">
      <xmlPr mapId="1" xpath="/TFI-IZD-KI/Izvjesce/sif_ust" xmlDataType="string"/>
    </xmlCellPr>
  </singleXmlCell>
  <singleXmlCell id="4" xr6:uid="{00000000-000C-0000-FFFF-FFFF03000000}" r="C31" connectionId="0">
    <xmlCellPr id="1" xr6:uid="{00000000-0010-0000-0300-000001000000}" uniqueName="AtribIzv">
      <xmlPr mapId="1"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 xr6:uid="{00000000-000C-0000-FFFF-FFFF04000000}" r="H9" connectionId="0">
    <xmlCellPr id="1" xr6:uid="{00000000-0010-0000-0400-000001000000}" uniqueName="P1071439">
      <xmlPr mapId="1" xpath="/TFI-IZD-KI/IFP-KI_1000335/P1071439" xmlDataType="decimal"/>
    </xmlCellPr>
  </singleXmlCell>
  <singleXmlCell id="10" xr6:uid="{00000000-000C-0000-FFFF-FFFF05000000}" r="I9" connectionId="0">
    <xmlCellPr id="1" xr6:uid="{00000000-0010-0000-0500-000001000000}" uniqueName="P1071440">
      <xmlPr mapId="1" xpath="/TFI-IZD-KI/IFP-KI_1000335/P1071440" xmlDataType="decimal"/>
    </xmlCellPr>
  </singleXmlCell>
  <singleXmlCell id="11" xr6:uid="{00000000-000C-0000-FFFF-FFFF06000000}" r="H10" connectionId="0">
    <xmlCellPr id="1" xr6:uid="{00000000-0010-0000-0600-000001000000}" uniqueName="P1071441">
      <xmlPr mapId="1" xpath="/TFI-IZD-KI/IFP-KI_1000335/P1071441" xmlDataType="decimal"/>
    </xmlCellPr>
  </singleXmlCell>
  <singleXmlCell id="12" xr6:uid="{00000000-000C-0000-FFFF-FFFF07000000}" r="I10" connectionId="0">
    <xmlCellPr id="1" xr6:uid="{00000000-0010-0000-0700-000001000000}" uniqueName="P1071442">
      <xmlPr mapId="1" xpath="/TFI-IZD-KI/IFP-KI_1000335/P1071442" xmlDataType="decimal"/>
    </xmlCellPr>
  </singleXmlCell>
  <singleXmlCell id="13" xr6:uid="{00000000-000C-0000-FFFF-FFFF08000000}" r="H11" connectionId="0">
    <xmlCellPr id="1" xr6:uid="{00000000-0010-0000-0800-000001000000}" uniqueName="P1071443">
      <xmlPr mapId="1" xpath="/TFI-IZD-KI/IFP-KI_1000335/P1071443" xmlDataType="decimal"/>
    </xmlCellPr>
  </singleXmlCell>
  <singleXmlCell id="14" xr6:uid="{00000000-000C-0000-FFFF-FFFF09000000}" r="I11" connectionId="0">
    <xmlCellPr id="1" xr6:uid="{00000000-0010-0000-0900-000001000000}" uniqueName="P1071444">
      <xmlPr mapId="1" xpath="/TFI-IZD-KI/IFP-KI_1000335/P1071444" xmlDataType="decimal"/>
    </xmlCellPr>
  </singleXmlCell>
  <singleXmlCell id="15" xr6:uid="{00000000-000C-0000-FFFF-FFFF0A000000}" r="H12" connectionId="0">
    <xmlCellPr id="1" xr6:uid="{00000000-0010-0000-0A00-000001000000}" uniqueName="P1071445">
      <xmlPr mapId="1" xpath="/TFI-IZD-KI/IFP-KI_1000335/P1071445" xmlDataType="decimal"/>
    </xmlCellPr>
  </singleXmlCell>
  <singleXmlCell id="16" xr6:uid="{00000000-000C-0000-FFFF-FFFF0B000000}" r="I12" connectionId="0">
    <xmlCellPr id="1" xr6:uid="{00000000-0010-0000-0B00-000001000000}" uniqueName="P1071446">
      <xmlPr mapId="1" xpath="/TFI-IZD-KI/IFP-KI_1000335/P1071446" xmlDataType="decimal"/>
    </xmlCellPr>
  </singleXmlCell>
  <singleXmlCell id="17" xr6:uid="{00000000-000C-0000-FFFF-FFFF0C000000}" r="H13" connectionId="0">
    <xmlCellPr id="1" xr6:uid="{00000000-0010-0000-0C00-000001000000}" uniqueName="P1071447">
      <xmlPr mapId="1" xpath="/TFI-IZD-KI/IFP-KI_1000335/P1071447" xmlDataType="decimal"/>
    </xmlCellPr>
  </singleXmlCell>
  <singleXmlCell id="18" xr6:uid="{00000000-000C-0000-FFFF-FFFF0D000000}" r="I13" connectionId="0">
    <xmlCellPr id="1" xr6:uid="{00000000-0010-0000-0D00-000001000000}" uniqueName="P1071448">
      <xmlPr mapId="1" xpath="/TFI-IZD-KI/IFP-KI_1000335/P1071448" xmlDataType="decimal"/>
    </xmlCellPr>
  </singleXmlCell>
  <singleXmlCell id="19" xr6:uid="{00000000-000C-0000-FFFF-FFFF0E000000}" r="H14" connectionId="0">
    <xmlCellPr id="1" xr6:uid="{00000000-0010-0000-0E00-000001000000}" uniqueName="P1071449">
      <xmlPr mapId="1" xpath="/TFI-IZD-KI/IFP-KI_1000335/P1071449" xmlDataType="decimal"/>
    </xmlCellPr>
  </singleXmlCell>
  <singleXmlCell id="20" xr6:uid="{00000000-000C-0000-FFFF-FFFF0F000000}" r="I14" connectionId="0">
    <xmlCellPr id="1" xr6:uid="{00000000-0010-0000-0F00-000001000000}" uniqueName="P1071450">
      <xmlPr mapId="1" xpath="/TFI-IZD-KI/IFP-KI_1000335/P1071450" xmlDataType="decimal"/>
    </xmlCellPr>
  </singleXmlCell>
  <singleXmlCell id="21" xr6:uid="{00000000-000C-0000-FFFF-FFFF10000000}" r="H15" connectionId="0">
    <xmlCellPr id="1" xr6:uid="{00000000-0010-0000-1000-000001000000}" uniqueName="P1071451">
      <xmlPr mapId="1" xpath="/TFI-IZD-KI/IFP-KI_1000335/P1071451" xmlDataType="decimal"/>
    </xmlCellPr>
  </singleXmlCell>
  <singleXmlCell id="22" xr6:uid="{00000000-000C-0000-FFFF-FFFF11000000}" r="I15" connectionId="0">
    <xmlCellPr id="1" xr6:uid="{00000000-0010-0000-1100-000001000000}" uniqueName="P1071452">
      <xmlPr mapId="1" xpath="/TFI-IZD-KI/IFP-KI_1000335/P1071452" xmlDataType="decimal"/>
    </xmlCellPr>
  </singleXmlCell>
  <singleXmlCell id="23" xr6:uid="{00000000-000C-0000-FFFF-FFFF12000000}" r="H16" connectionId="0">
    <xmlCellPr id="1" xr6:uid="{00000000-0010-0000-1200-000001000000}" uniqueName="P1071453">
      <xmlPr mapId="1" xpath="/TFI-IZD-KI/IFP-KI_1000335/P1071453" xmlDataType="decimal"/>
    </xmlCellPr>
  </singleXmlCell>
  <singleXmlCell id="24" xr6:uid="{00000000-000C-0000-FFFF-FFFF13000000}" r="I16" connectionId="0">
    <xmlCellPr id="1" xr6:uid="{00000000-0010-0000-1300-000001000000}" uniqueName="P1071454">
      <xmlPr mapId="1" xpath="/TFI-IZD-KI/IFP-KI_1000335/P1071454" xmlDataType="decimal"/>
    </xmlCellPr>
  </singleXmlCell>
  <singleXmlCell id="25" xr6:uid="{00000000-000C-0000-FFFF-FFFF14000000}" r="H17" connectionId="0">
    <xmlCellPr id="1" xr6:uid="{00000000-0010-0000-1400-000001000000}" uniqueName="P1071455">
      <xmlPr mapId="1" xpath="/TFI-IZD-KI/IFP-KI_1000335/P1071455" xmlDataType="decimal"/>
    </xmlCellPr>
  </singleXmlCell>
  <singleXmlCell id="26" xr6:uid="{00000000-000C-0000-FFFF-FFFF15000000}" r="I17" connectionId="0">
    <xmlCellPr id="1" xr6:uid="{00000000-0010-0000-1500-000001000000}" uniqueName="P1071456">
      <xmlPr mapId="1" xpath="/TFI-IZD-KI/IFP-KI_1000335/P1071456" xmlDataType="decimal"/>
    </xmlCellPr>
  </singleXmlCell>
  <singleXmlCell id="27" xr6:uid="{00000000-000C-0000-FFFF-FFFF16000000}" r="H18" connectionId="0">
    <xmlCellPr id="1" xr6:uid="{00000000-0010-0000-1600-000001000000}" uniqueName="P1071457">
      <xmlPr mapId="1" xpath="/TFI-IZD-KI/IFP-KI_1000335/P1071457" xmlDataType="decimal"/>
    </xmlCellPr>
  </singleXmlCell>
  <singleXmlCell id="28" xr6:uid="{00000000-000C-0000-FFFF-FFFF17000000}" r="I18" connectionId="0">
    <xmlCellPr id="1" xr6:uid="{00000000-0010-0000-1700-000001000000}" uniqueName="P1071458">
      <xmlPr mapId="1" xpath="/TFI-IZD-KI/IFP-KI_1000335/P1071458" xmlDataType="decimal"/>
    </xmlCellPr>
  </singleXmlCell>
  <singleXmlCell id="29" xr6:uid="{00000000-000C-0000-FFFF-FFFF18000000}" r="H19" connectionId="0">
    <xmlCellPr id="1" xr6:uid="{00000000-0010-0000-1800-000001000000}" uniqueName="P1071459">
      <xmlPr mapId="1" xpath="/TFI-IZD-KI/IFP-KI_1000335/P1071459" xmlDataType="decimal"/>
    </xmlCellPr>
  </singleXmlCell>
  <singleXmlCell id="30" xr6:uid="{00000000-000C-0000-FFFF-FFFF19000000}" r="I19" connectionId="0">
    <xmlCellPr id="1" xr6:uid="{00000000-0010-0000-1900-000001000000}" uniqueName="P1071460">
      <xmlPr mapId="1" xpath="/TFI-IZD-KI/IFP-KI_1000335/P1071460" xmlDataType="decimal"/>
    </xmlCellPr>
  </singleXmlCell>
  <singleXmlCell id="31" xr6:uid="{00000000-000C-0000-FFFF-FFFF1A000000}" r="H20" connectionId="0">
    <xmlCellPr id="1" xr6:uid="{00000000-0010-0000-1A00-000001000000}" uniqueName="P1071461">
      <xmlPr mapId="1" xpath="/TFI-IZD-KI/IFP-KI_1000335/P1071461" xmlDataType="decimal"/>
    </xmlCellPr>
  </singleXmlCell>
  <singleXmlCell id="32" xr6:uid="{00000000-000C-0000-FFFF-FFFF1B000000}" r="I20" connectionId="0">
    <xmlCellPr id="1" xr6:uid="{00000000-0010-0000-1B00-000001000000}" uniqueName="P1071462">
      <xmlPr mapId="1" xpath="/TFI-IZD-KI/IFP-KI_1000335/P1071462" xmlDataType="decimal"/>
    </xmlCellPr>
  </singleXmlCell>
  <singleXmlCell id="33" xr6:uid="{00000000-000C-0000-FFFF-FFFF1C000000}" r="H21" connectionId="0">
    <xmlCellPr id="1" xr6:uid="{00000000-0010-0000-1C00-000001000000}" uniqueName="P1071463">
      <xmlPr mapId="1" xpath="/TFI-IZD-KI/IFP-KI_1000335/P1071463" xmlDataType="decimal"/>
    </xmlCellPr>
  </singleXmlCell>
  <singleXmlCell id="34" xr6:uid="{00000000-000C-0000-FFFF-FFFF1D000000}" r="I21" connectionId="0">
    <xmlCellPr id="1" xr6:uid="{00000000-0010-0000-1D00-000001000000}" uniqueName="P1071464">
      <xmlPr mapId="1" xpath="/TFI-IZD-KI/IFP-KI_1000335/P1071464" xmlDataType="decimal"/>
    </xmlCellPr>
  </singleXmlCell>
  <singleXmlCell id="35" xr6:uid="{00000000-000C-0000-FFFF-FFFF1E000000}" r="H22" connectionId="0">
    <xmlCellPr id="1" xr6:uid="{00000000-0010-0000-1E00-000001000000}" uniqueName="P1071465">
      <xmlPr mapId="1" xpath="/TFI-IZD-KI/IFP-KI_1000335/P1071465" xmlDataType="decimal"/>
    </xmlCellPr>
  </singleXmlCell>
  <singleXmlCell id="36" xr6:uid="{00000000-000C-0000-FFFF-FFFF1F000000}" r="I22" connectionId="0">
    <xmlCellPr id="1" xr6:uid="{00000000-0010-0000-1F00-000001000000}" uniqueName="P1071466">
      <xmlPr mapId="1" xpath="/TFI-IZD-KI/IFP-KI_1000335/P1071466" xmlDataType="decimal"/>
    </xmlCellPr>
  </singleXmlCell>
  <singleXmlCell id="37" xr6:uid="{00000000-000C-0000-FFFF-FFFF20000000}" r="H23" connectionId="0">
    <xmlCellPr id="1" xr6:uid="{00000000-0010-0000-2000-000001000000}" uniqueName="P1071467">
      <xmlPr mapId="1" xpath="/TFI-IZD-KI/IFP-KI_1000335/P1071467" xmlDataType="decimal"/>
    </xmlCellPr>
  </singleXmlCell>
  <singleXmlCell id="38" xr6:uid="{00000000-000C-0000-FFFF-FFFF21000000}" r="I23" connectionId="0">
    <xmlCellPr id="1" xr6:uid="{00000000-0010-0000-2100-000001000000}" uniqueName="P1071468">
      <xmlPr mapId="1" xpath="/TFI-IZD-KI/IFP-KI_1000335/P1071468" xmlDataType="decimal"/>
    </xmlCellPr>
  </singleXmlCell>
  <singleXmlCell id="39" xr6:uid="{00000000-000C-0000-FFFF-FFFF22000000}" r="H24" connectionId="0">
    <xmlCellPr id="1" xr6:uid="{00000000-0010-0000-2200-000001000000}" uniqueName="P1071469">
      <xmlPr mapId="1" xpath="/TFI-IZD-KI/IFP-KI_1000335/P1071469" xmlDataType="decimal"/>
    </xmlCellPr>
  </singleXmlCell>
  <singleXmlCell id="40" xr6:uid="{00000000-000C-0000-FFFF-FFFF23000000}" r="I24" connectionId="0">
    <xmlCellPr id="1" xr6:uid="{00000000-0010-0000-2300-000001000000}" uniqueName="P1071470">
      <xmlPr mapId="1" xpath="/TFI-IZD-KI/IFP-KI_1000335/P1071470" xmlDataType="decimal"/>
    </xmlCellPr>
  </singleXmlCell>
  <singleXmlCell id="41" xr6:uid="{00000000-000C-0000-FFFF-FFFF24000000}" r="H25" connectionId="0">
    <xmlCellPr id="1" xr6:uid="{00000000-0010-0000-2400-000001000000}" uniqueName="P1071471">
      <xmlPr mapId="1" xpath="/TFI-IZD-KI/IFP-KI_1000335/P1071471" xmlDataType="decimal"/>
    </xmlCellPr>
  </singleXmlCell>
  <singleXmlCell id="42" xr6:uid="{00000000-000C-0000-FFFF-FFFF25000000}" r="I25" connectionId="0">
    <xmlCellPr id="1" xr6:uid="{00000000-0010-0000-2500-000001000000}" uniqueName="P1071472">
      <xmlPr mapId="1" xpath="/TFI-IZD-KI/IFP-KI_1000335/P1071472" xmlDataType="decimal"/>
    </xmlCellPr>
  </singleXmlCell>
  <singleXmlCell id="43" xr6:uid="{00000000-000C-0000-FFFF-FFFF26000000}" r="H26" connectionId="0">
    <xmlCellPr id="1" xr6:uid="{00000000-0010-0000-2600-000001000000}" uniqueName="P1071473">
      <xmlPr mapId="1" xpath="/TFI-IZD-KI/IFP-KI_1000335/P1071473" xmlDataType="decimal"/>
    </xmlCellPr>
  </singleXmlCell>
  <singleXmlCell id="44" xr6:uid="{00000000-000C-0000-FFFF-FFFF27000000}" r="I26" connectionId="0">
    <xmlCellPr id="1" xr6:uid="{00000000-0010-0000-2700-000001000000}" uniqueName="P1071474">
      <xmlPr mapId="1" xpath="/TFI-IZD-KI/IFP-KI_1000335/P1071474" xmlDataType="decimal"/>
    </xmlCellPr>
  </singleXmlCell>
  <singleXmlCell id="45" xr6:uid="{00000000-000C-0000-FFFF-FFFF28000000}" r="H27" connectionId="0">
    <xmlCellPr id="1" xr6:uid="{00000000-0010-0000-2800-000001000000}" uniqueName="P1071475">
      <xmlPr mapId="1" xpath="/TFI-IZD-KI/IFP-KI_1000335/P1071475" xmlDataType="decimal"/>
    </xmlCellPr>
  </singleXmlCell>
  <singleXmlCell id="46" xr6:uid="{00000000-000C-0000-FFFF-FFFF29000000}" r="I27" connectionId="0">
    <xmlCellPr id="1" xr6:uid="{00000000-0010-0000-2900-000001000000}" uniqueName="P1071476">
      <xmlPr mapId="1" xpath="/TFI-IZD-KI/IFP-KI_1000335/P1071476" xmlDataType="decimal"/>
    </xmlCellPr>
  </singleXmlCell>
  <singleXmlCell id="47" xr6:uid="{00000000-000C-0000-FFFF-FFFF2A000000}" r="H28" connectionId="0">
    <xmlCellPr id="1" xr6:uid="{00000000-0010-0000-2A00-000001000000}" uniqueName="P1071477">
      <xmlPr mapId="1" xpath="/TFI-IZD-KI/IFP-KI_1000335/P1071477" xmlDataType="decimal"/>
    </xmlCellPr>
  </singleXmlCell>
  <singleXmlCell id="48" xr6:uid="{00000000-000C-0000-FFFF-FFFF2B000000}" r="I28" connectionId="0">
    <xmlCellPr id="1" xr6:uid="{00000000-0010-0000-2B00-000001000000}" uniqueName="P1071478">
      <xmlPr mapId="1" xpath="/TFI-IZD-KI/IFP-KI_1000335/P1071478" xmlDataType="decimal"/>
    </xmlCellPr>
  </singleXmlCell>
  <singleXmlCell id="49" xr6:uid="{00000000-000C-0000-FFFF-FFFF2C000000}" r="H29" connectionId="0">
    <xmlCellPr id="1" xr6:uid="{00000000-0010-0000-2C00-000001000000}" uniqueName="P1071479">
      <xmlPr mapId="1" xpath="/TFI-IZD-KI/IFP-KI_1000335/P1071479" xmlDataType="decimal"/>
    </xmlCellPr>
  </singleXmlCell>
  <singleXmlCell id="50" xr6:uid="{00000000-000C-0000-FFFF-FFFF2D000000}" r="I29" connectionId="0">
    <xmlCellPr id="1" xr6:uid="{00000000-0010-0000-2D00-000001000000}" uniqueName="P1071480">
      <xmlPr mapId="1" xpath="/TFI-IZD-KI/IFP-KI_1000335/P1071480" xmlDataType="decimal"/>
    </xmlCellPr>
  </singleXmlCell>
  <singleXmlCell id="51" xr6:uid="{00000000-000C-0000-FFFF-FFFF2E000000}" r="H30" connectionId="0">
    <xmlCellPr id="1" xr6:uid="{00000000-0010-0000-2E00-000001000000}" uniqueName="P1071481">
      <xmlPr mapId="1" xpath="/TFI-IZD-KI/IFP-KI_1000335/P1071481" xmlDataType="decimal"/>
    </xmlCellPr>
  </singleXmlCell>
  <singleXmlCell id="52" xr6:uid="{00000000-000C-0000-FFFF-FFFF2F000000}" r="I30" connectionId="0">
    <xmlCellPr id="1" xr6:uid="{00000000-0010-0000-2F00-000001000000}" uniqueName="P1071482">
      <xmlPr mapId="1" xpath="/TFI-IZD-KI/IFP-KI_1000335/P1071482" xmlDataType="decimal"/>
    </xmlCellPr>
  </singleXmlCell>
  <singleXmlCell id="53" xr6:uid="{00000000-000C-0000-FFFF-FFFF30000000}" r="H31" connectionId="0">
    <xmlCellPr id="1" xr6:uid="{00000000-0010-0000-3000-000001000000}" uniqueName="P1071483">
      <xmlPr mapId="1" xpath="/TFI-IZD-KI/IFP-KI_1000335/P1071483" xmlDataType="decimal"/>
    </xmlCellPr>
  </singleXmlCell>
  <singleXmlCell id="54" xr6:uid="{00000000-000C-0000-FFFF-FFFF31000000}" r="I31" connectionId="0">
    <xmlCellPr id="1" xr6:uid="{00000000-0010-0000-3100-000001000000}" uniqueName="P1071484">
      <xmlPr mapId="1" xpath="/TFI-IZD-KI/IFP-KI_1000335/P1071484" xmlDataType="decimal"/>
    </xmlCellPr>
  </singleXmlCell>
  <singleXmlCell id="55" xr6:uid="{00000000-000C-0000-FFFF-FFFF32000000}" r="H32" connectionId="0">
    <xmlCellPr id="1" xr6:uid="{00000000-0010-0000-3200-000001000000}" uniqueName="P1071485">
      <xmlPr mapId="1" xpath="/TFI-IZD-KI/IFP-KI_1000335/P1071485" xmlDataType="decimal"/>
    </xmlCellPr>
  </singleXmlCell>
  <singleXmlCell id="56" xr6:uid="{00000000-000C-0000-FFFF-FFFF33000000}" r="I32" connectionId="0">
    <xmlCellPr id="1" xr6:uid="{00000000-0010-0000-3300-000001000000}" uniqueName="P1071486">
      <xmlPr mapId="1" xpath="/TFI-IZD-KI/IFP-KI_1000335/P1071486" xmlDataType="decimal"/>
    </xmlCellPr>
  </singleXmlCell>
  <singleXmlCell id="57" xr6:uid="{00000000-000C-0000-FFFF-FFFF34000000}" r="H33" connectionId="0">
    <xmlCellPr id="1" xr6:uid="{00000000-0010-0000-3400-000001000000}" uniqueName="P1071487">
      <xmlPr mapId="1" xpath="/TFI-IZD-KI/IFP-KI_1000335/P1071487" xmlDataType="decimal"/>
    </xmlCellPr>
  </singleXmlCell>
  <singleXmlCell id="58" xr6:uid="{00000000-000C-0000-FFFF-FFFF35000000}" r="I33" connectionId="0">
    <xmlCellPr id="1" xr6:uid="{00000000-0010-0000-3500-000001000000}" uniqueName="P1071488">
      <xmlPr mapId="1" xpath="/TFI-IZD-KI/IFP-KI_1000335/P1071488" xmlDataType="decimal"/>
    </xmlCellPr>
  </singleXmlCell>
  <singleXmlCell id="59" xr6:uid="{00000000-000C-0000-FFFF-FFFF36000000}" r="H34" connectionId="0">
    <xmlCellPr id="1" xr6:uid="{00000000-0010-0000-3600-000001000000}" uniqueName="P1071489">
      <xmlPr mapId="1" xpath="/TFI-IZD-KI/IFP-KI_1000335/P1071489" xmlDataType="decimal"/>
    </xmlCellPr>
  </singleXmlCell>
  <singleXmlCell id="60" xr6:uid="{00000000-000C-0000-FFFF-FFFF37000000}" r="I34" connectionId="0">
    <xmlCellPr id="1" xr6:uid="{00000000-0010-0000-3700-000001000000}" uniqueName="P1071490">
      <xmlPr mapId="1" xpath="/TFI-IZD-KI/IFP-KI_1000335/P1071490" xmlDataType="decimal"/>
    </xmlCellPr>
  </singleXmlCell>
  <singleXmlCell id="61" xr6:uid="{00000000-000C-0000-FFFF-FFFF38000000}" r="H35" connectionId="0">
    <xmlCellPr id="1" xr6:uid="{00000000-0010-0000-3800-000001000000}" uniqueName="P1071491">
      <xmlPr mapId="1" xpath="/TFI-IZD-KI/IFP-KI_1000335/P1071491" xmlDataType="decimal"/>
    </xmlCellPr>
  </singleXmlCell>
  <singleXmlCell id="62" xr6:uid="{00000000-000C-0000-FFFF-FFFF39000000}" r="I35" connectionId="0">
    <xmlCellPr id="1" xr6:uid="{00000000-0010-0000-3900-000001000000}" uniqueName="P1071492">
      <xmlPr mapId="1" xpath="/TFI-IZD-KI/IFP-KI_1000335/P1071492" xmlDataType="decimal"/>
    </xmlCellPr>
  </singleXmlCell>
  <singleXmlCell id="63" xr6:uid="{00000000-000C-0000-FFFF-FFFF3A000000}" r="H36" connectionId="0">
    <xmlCellPr id="1" xr6:uid="{00000000-0010-0000-3A00-000001000000}" uniqueName="P1071493">
      <xmlPr mapId="1" xpath="/TFI-IZD-KI/IFP-KI_1000335/P1071493" xmlDataType="decimal"/>
    </xmlCellPr>
  </singleXmlCell>
  <singleXmlCell id="64" xr6:uid="{00000000-000C-0000-FFFF-FFFF3B000000}" r="I36" connectionId="0">
    <xmlCellPr id="1" xr6:uid="{00000000-0010-0000-3B00-000001000000}" uniqueName="P1071494">
      <xmlPr mapId="1" xpath="/TFI-IZD-KI/IFP-KI_1000335/P1071494" xmlDataType="decimal"/>
    </xmlCellPr>
  </singleXmlCell>
  <singleXmlCell id="65" xr6:uid="{00000000-000C-0000-FFFF-FFFF3C000000}" r="H37" connectionId="0">
    <xmlCellPr id="1" xr6:uid="{00000000-0010-0000-3C00-000001000000}" uniqueName="P1071495">
      <xmlPr mapId="1" xpath="/TFI-IZD-KI/IFP-KI_1000335/P1071495" xmlDataType="decimal"/>
    </xmlCellPr>
  </singleXmlCell>
  <singleXmlCell id="66" xr6:uid="{00000000-000C-0000-FFFF-FFFF3D000000}" r="I37" connectionId="0">
    <xmlCellPr id="1" xr6:uid="{00000000-0010-0000-3D00-000001000000}" uniqueName="P1071496">
      <xmlPr mapId="1" xpath="/TFI-IZD-KI/IFP-KI_1000335/P1071496" xmlDataType="decimal"/>
    </xmlCellPr>
  </singleXmlCell>
  <singleXmlCell id="67" xr6:uid="{00000000-000C-0000-FFFF-FFFF3E000000}" r="H38" connectionId="0">
    <xmlCellPr id="1" xr6:uid="{00000000-0010-0000-3E00-000001000000}" uniqueName="P1071497">
      <xmlPr mapId="1" xpath="/TFI-IZD-KI/IFP-KI_1000335/P1071497" xmlDataType="decimal"/>
    </xmlCellPr>
  </singleXmlCell>
  <singleXmlCell id="68" xr6:uid="{00000000-000C-0000-FFFF-FFFF3F000000}" r="I38" connectionId="0">
    <xmlCellPr id="1" xr6:uid="{00000000-0010-0000-3F00-000001000000}" uniqueName="P1071498">
      <xmlPr mapId="1" xpath="/TFI-IZD-KI/IFP-KI_1000335/P1071498" xmlDataType="decimal"/>
    </xmlCellPr>
  </singleXmlCell>
  <singleXmlCell id="69" xr6:uid="{00000000-000C-0000-FFFF-FFFF40000000}" r="H39" connectionId="0">
    <xmlCellPr id="1" xr6:uid="{00000000-0010-0000-4000-000001000000}" uniqueName="P1071499">
      <xmlPr mapId="1" xpath="/TFI-IZD-KI/IFP-KI_1000335/P1071499" xmlDataType="decimal"/>
    </xmlCellPr>
  </singleXmlCell>
  <singleXmlCell id="70" xr6:uid="{00000000-000C-0000-FFFF-FFFF41000000}" r="I39" connectionId="0">
    <xmlCellPr id="1" xr6:uid="{00000000-0010-0000-4100-000001000000}" uniqueName="P1071500">
      <xmlPr mapId="1" xpath="/TFI-IZD-KI/IFP-KI_1000335/P1071500" xmlDataType="decimal"/>
    </xmlCellPr>
  </singleXmlCell>
  <singleXmlCell id="71" xr6:uid="{00000000-000C-0000-FFFF-FFFF42000000}" r="H40" connectionId="0">
    <xmlCellPr id="1" xr6:uid="{00000000-0010-0000-4200-000001000000}" uniqueName="P1071501">
      <xmlPr mapId="1" xpath="/TFI-IZD-KI/IFP-KI_1000335/P1071501" xmlDataType="decimal"/>
    </xmlCellPr>
  </singleXmlCell>
  <singleXmlCell id="72" xr6:uid="{00000000-000C-0000-FFFF-FFFF43000000}" r="I40" connectionId="0">
    <xmlCellPr id="1" xr6:uid="{00000000-0010-0000-4300-000001000000}" uniqueName="P1071502">
      <xmlPr mapId="1" xpath="/TFI-IZD-KI/IFP-KI_1000335/P1071502" xmlDataType="decimal"/>
    </xmlCellPr>
  </singleXmlCell>
  <singleXmlCell id="73" xr6:uid="{00000000-000C-0000-FFFF-FFFF44000000}" r="H42" connectionId="0">
    <xmlCellPr id="1" xr6:uid="{00000000-0010-0000-4400-000001000000}" uniqueName="P1071503">
      <xmlPr mapId="1" xpath="/TFI-IZD-KI/IFP-KI_1000335/P1071503" xmlDataType="decimal"/>
    </xmlCellPr>
  </singleXmlCell>
  <singleXmlCell id="74" xr6:uid="{00000000-000C-0000-FFFF-FFFF45000000}" r="I42" connectionId="0">
    <xmlCellPr id="1" xr6:uid="{00000000-0010-0000-4500-000001000000}" uniqueName="P1071504">
      <xmlPr mapId="1" xpath="/TFI-IZD-KI/IFP-KI_1000335/P1071504" xmlDataType="decimal"/>
    </xmlCellPr>
  </singleXmlCell>
  <singleXmlCell id="75" xr6:uid="{00000000-000C-0000-FFFF-FFFF46000000}" r="H43" connectionId="0">
    <xmlCellPr id="1" xr6:uid="{00000000-0010-0000-4600-000001000000}" uniqueName="P1071505">
      <xmlPr mapId="1" xpath="/TFI-IZD-KI/IFP-KI_1000335/P1071505" xmlDataType="decimal"/>
    </xmlCellPr>
  </singleXmlCell>
  <singleXmlCell id="76" xr6:uid="{00000000-000C-0000-FFFF-FFFF47000000}" r="I43" connectionId="0">
    <xmlCellPr id="1" xr6:uid="{00000000-0010-0000-4700-000001000000}" uniqueName="P1071506">
      <xmlPr mapId="1" xpath="/TFI-IZD-KI/IFP-KI_1000335/P1071506" xmlDataType="decimal"/>
    </xmlCellPr>
  </singleXmlCell>
  <singleXmlCell id="77" xr6:uid="{00000000-000C-0000-FFFF-FFFF48000000}" r="H44" connectionId="0">
    <xmlCellPr id="1" xr6:uid="{00000000-0010-0000-4800-000001000000}" uniqueName="P1071507">
      <xmlPr mapId="1" xpath="/TFI-IZD-KI/IFP-KI_1000335/P1071507" xmlDataType="decimal"/>
    </xmlCellPr>
  </singleXmlCell>
  <singleXmlCell id="78" xr6:uid="{00000000-000C-0000-FFFF-FFFF49000000}" r="I44" connectionId="0">
    <xmlCellPr id="1" xr6:uid="{00000000-0010-0000-4900-000001000000}" uniqueName="P1071508">
      <xmlPr mapId="1" xpath="/TFI-IZD-KI/IFP-KI_1000335/P1071508" xmlDataType="decimal"/>
    </xmlCellPr>
  </singleXmlCell>
  <singleXmlCell id="79" xr6:uid="{00000000-000C-0000-FFFF-FFFF4A000000}" r="H45" connectionId="0">
    <xmlCellPr id="1" xr6:uid="{00000000-0010-0000-4A00-000001000000}" uniqueName="P1071509">
      <xmlPr mapId="1" xpath="/TFI-IZD-KI/IFP-KI_1000335/P1071509" xmlDataType="decimal"/>
    </xmlCellPr>
  </singleXmlCell>
  <singleXmlCell id="80" xr6:uid="{00000000-000C-0000-FFFF-FFFF4B000000}" r="I45" connectionId="0">
    <xmlCellPr id="1" xr6:uid="{00000000-0010-0000-4B00-000001000000}" uniqueName="P1071510">
      <xmlPr mapId="1" xpath="/TFI-IZD-KI/IFP-KI_1000335/P1071510" xmlDataType="decimal"/>
    </xmlCellPr>
  </singleXmlCell>
  <singleXmlCell id="81" xr6:uid="{00000000-000C-0000-FFFF-FFFF4C000000}" r="H46" connectionId="0">
    <xmlCellPr id="1" xr6:uid="{00000000-0010-0000-4C00-000001000000}" uniqueName="P1071511">
      <xmlPr mapId="1" xpath="/TFI-IZD-KI/IFP-KI_1000335/P1071511" xmlDataType="decimal"/>
    </xmlCellPr>
  </singleXmlCell>
  <singleXmlCell id="82" xr6:uid="{00000000-000C-0000-FFFF-FFFF4D000000}" r="I46" connectionId="0">
    <xmlCellPr id="1" xr6:uid="{00000000-0010-0000-4D00-000001000000}" uniqueName="P1071512">
      <xmlPr mapId="1" xpath="/TFI-IZD-KI/IFP-KI_1000335/P1071512" xmlDataType="decimal"/>
    </xmlCellPr>
  </singleXmlCell>
  <singleXmlCell id="83" xr6:uid="{00000000-000C-0000-FFFF-FFFF4E000000}" r="H47" connectionId="0">
    <xmlCellPr id="1" xr6:uid="{00000000-0010-0000-4E00-000001000000}" uniqueName="P1071513">
      <xmlPr mapId="1" xpath="/TFI-IZD-KI/IFP-KI_1000335/P1071513" xmlDataType="decimal"/>
    </xmlCellPr>
  </singleXmlCell>
  <singleXmlCell id="84" xr6:uid="{00000000-000C-0000-FFFF-FFFF4F000000}" r="I47" connectionId="0">
    <xmlCellPr id="1" xr6:uid="{00000000-0010-0000-4F00-000001000000}" uniqueName="P1071514">
      <xmlPr mapId="1" xpath="/TFI-IZD-KI/IFP-KI_1000335/P1071514" xmlDataType="decimal"/>
    </xmlCellPr>
  </singleXmlCell>
  <singleXmlCell id="85" xr6:uid="{00000000-000C-0000-FFFF-FFFF50000000}" r="H48" connectionId="0">
    <xmlCellPr id="1" xr6:uid="{00000000-0010-0000-5000-000001000000}" uniqueName="P1071515">
      <xmlPr mapId="1" xpath="/TFI-IZD-KI/IFP-KI_1000335/P1071515" xmlDataType="decimal"/>
    </xmlCellPr>
  </singleXmlCell>
  <singleXmlCell id="86" xr6:uid="{00000000-000C-0000-FFFF-FFFF51000000}" r="I48" connectionId="0">
    <xmlCellPr id="1" xr6:uid="{00000000-0010-0000-5100-000001000000}" uniqueName="P1071516">
      <xmlPr mapId="1" xpath="/TFI-IZD-KI/IFP-KI_1000335/P1071516" xmlDataType="decimal"/>
    </xmlCellPr>
  </singleXmlCell>
  <singleXmlCell id="87" xr6:uid="{00000000-000C-0000-FFFF-FFFF52000000}" r="H49" connectionId="0">
    <xmlCellPr id="1" xr6:uid="{00000000-0010-0000-5200-000001000000}" uniqueName="P1071517">
      <xmlPr mapId="1" xpath="/TFI-IZD-KI/IFP-KI_1000335/P1071517" xmlDataType="decimal"/>
    </xmlCellPr>
  </singleXmlCell>
  <singleXmlCell id="88" xr6:uid="{00000000-000C-0000-FFFF-FFFF53000000}" r="I49" connectionId="0">
    <xmlCellPr id="1" xr6:uid="{00000000-0010-0000-5300-000001000000}" uniqueName="P1071518">
      <xmlPr mapId="1" xpath="/TFI-IZD-KI/IFP-KI_1000335/P1071518" xmlDataType="decimal"/>
    </xmlCellPr>
  </singleXmlCell>
  <singleXmlCell id="89" xr6:uid="{00000000-000C-0000-FFFF-FFFF54000000}" r="H50" connectionId="0">
    <xmlCellPr id="1" xr6:uid="{00000000-0010-0000-5400-000001000000}" uniqueName="P1071519">
      <xmlPr mapId="1" xpath="/TFI-IZD-KI/IFP-KI_1000335/P1071519" xmlDataType="decimal"/>
    </xmlCellPr>
  </singleXmlCell>
  <singleXmlCell id="90" xr6:uid="{00000000-000C-0000-FFFF-FFFF55000000}" r="I50" connectionId="0">
    <xmlCellPr id="1" xr6:uid="{00000000-0010-0000-5500-000001000000}" uniqueName="P1071520">
      <xmlPr mapId="1" xpath="/TFI-IZD-KI/IFP-KI_1000335/P1071520" xmlDataType="decimal"/>
    </xmlCellPr>
  </singleXmlCell>
  <singleXmlCell id="91" xr6:uid="{00000000-000C-0000-FFFF-FFFF56000000}" r="H51" connectionId="0">
    <xmlCellPr id="1" xr6:uid="{00000000-0010-0000-5600-000001000000}" uniqueName="P1071521">
      <xmlPr mapId="1" xpath="/TFI-IZD-KI/IFP-KI_1000335/P1071521" xmlDataType="decimal"/>
    </xmlCellPr>
  </singleXmlCell>
  <singleXmlCell id="92" xr6:uid="{00000000-000C-0000-FFFF-FFFF57000000}" r="I51" connectionId="0">
    <xmlCellPr id="1" xr6:uid="{00000000-0010-0000-5700-000001000000}" uniqueName="P1071522">
      <xmlPr mapId="1" xpath="/TFI-IZD-KI/IFP-KI_1000335/P1071522" xmlDataType="decimal"/>
    </xmlCellPr>
  </singleXmlCell>
  <singleXmlCell id="93" xr6:uid="{00000000-000C-0000-FFFF-FFFF58000000}" r="H52" connectionId="0">
    <xmlCellPr id="1" xr6:uid="{00000000-0010-0000-5800-000001000000}" uniqueName="P1071523">
      <xmlPr mapId="1" xpath="/TFI-IZD-KI/IFP-KI_1000335/P1071523" xmlDataType="decimal"/>
    </xmlCellPr>
  </singleXmlCell>
  <singleXmlCell id="94" xr6:uid="{00000000-000C-0000-FFFF-FFFF59000000}" r="I52" connectionId="0">
    <xmlCellPr id="1" xr6:uid="{00000000-0010-0000-5900-000001000000}" uniqueName="P1071524">
      <xmlPr mapId="1" xpath="/TFI-IZD-KI/IFP-KI_1000335/P1071524" xmlDataType="decimal"/>
    </xmlCellPr>
  </singleXmlCell>
  <singleXmlCell id="95" xr6:uid="{00000000-000C-0000-FFFF-FFFF5A000000}" r="H53" connectionId="0">
    <xmlCellPr id="1" xr6:uid="{00000000-0010-0000-5A00-000001000000}" uniqueName="P1071525">
      <xmlPr mapId="1" xpath="/TFI-IZD-KI/IFP-KI_1000335/P1071525" xmlDataType="decimal"/>
    </xmlCellPr>
  </singleXmlCell>
  <singleXmlCell id="96" xr6:uid="{00000000-000C-0000-FFFF-FFFF5B000000}" r="I53" connectionId="0">
    <xmlCellPr id="1" xr6:uid="{00000000-0010-0000-5B00-000001000000}" uniqueName="P1071526">
      <xmlPr mapId="1" xpath="/TFI-IZD-KI/IFP-KI_1000335/P1071526" xmlDataType="decimal"/>
    </xmlCellPr>
  </singleXmlCell>
  <singleXmlCell id="97" xr6:uid="{00000000-000C-0000-FFFF-FFFF5C000000}" r="H54" connectionId="0">
    <xmlCellPr id="1" xr6:uid="{00000000-0010-0000-5C00-000001000000}" uniqueName="P1071527">
      <xmlPr mapId="1" xpath="/TFI-IZD-KI/IFP-KI_1000335/P1071527" xmlDataType="decimal"/>
    </xmlCellPr>
  </singleXmlCell>
  <singleXmlCell id="98" xr6:uid="{00000000-000C-0000-FFFF-FFFF5D000000}" r="I54" connectionId="0">
    <xmlCellPr id="1" xr6:uid="{00000000-0010-0000-5D00-000001000000}" uniqueName="P1071528">
      <xmlPr mapId="1" xpath="/TFI-IZD-KI/IFP-KI_1000335/P1071528" xmlDataType="decimal"/>
    </xmlCellPr>
  </singleXmlCell>
  <singleXmlCell id="99" xr6:uid="{00000000-000C-0000-FFFF-FFFF5E000000}" r="H55" connectionId="0">
    <xmlCellPr id="1" xr6:uid="{00000000-0010-0000-5E00-000001000000}" uniqueName="P1071529">
      <xmlPr mapId="1" xpath="/TFI-IZD-KI/IFP-KI_1000335/P1071529" xmlDataType="decimal"/>
    </xmlCellPr>
  </singleXmlCell>
  <singleXmlCell id="100" xr6:uid="{00000000-000C-0000-FFFF-FFFF5F000000}" r="I55" connectionId="0">
    <xmlCellPr id="1" xr6:uid="{00000000-0010-0000-5F00-000001000000}" uniqueName="P1071530">
      <xmlPr mapId="1" xpath="/TFI-IZD-KI/IFP-KI_1000335/P1071530" xmlDataType="decimal"/>
    </xmlCellPr>
  </singleXmlCell>
  <singleXmlCell id="101" xr6:uid="{00000000-000C-0000-FFFF-FFFF60000000}" r="H56" connectionId="0">
    <xmlCellPr id="1" xr6:uid="{00000000-0010-0000-6000-000001000000}" uniqueName="P1071531">
      <xmlPr mapId="1" xpath="/TFI-IZD-KI/IFP-KI_1000335/P1071531" xmlDataType="decimal"/>
    </xmlCellPr>
  </singleXmlCell>
  <singleXmlCell id="102" xr6:uid="{00000000-000C-0000-FFFF-FFFF61000000}" r="I56" connectionId="0">
    <xmlCellPr id="1" xr6:uid="{00000000-0010-0000-6100-000001000000}" uniqueName="P1071532">
      <xmlPr mapId="1" xpath="/TFI-IZD-KI/IFP-KI_1000335/P1071532" xmlDataType="decimal"/>
    </xmlCellPr>
  </singleXmlCell>
  <singleXmlCell id="103" xr6:uid="{00000000-000C-0000-FFFF-FFFF62000000}" r="H57" connectionId="0">
    <xmlCellPr id="1" xr6:uid="{00000000-0010-0000-6200-000001000000}" uniqueName="P1071533">
      <xmlPr mapId="1" xpath="/TFI-IZD-KI/IFP-KI_1000335/P1071533" xmlDataType="decimal"/>
    </xmlCellPr>
  </singleXmlCell>
  <singleXmlCell id="104" xr6:uid="{00000000-000C-0000-FFFF-FFFF63000000}" r="I57" connectionId="0">
    <xmlCellPr id="1" xr6:uid="{00000000-0010-0000-6300-000001000000}" uniqueName="P1071534">
      <xmlPr mapId="1" xpath="/TFI-IZD-KI/IFP-KI_1000335/P1071534" xmlDataType="decimal"/>
    </xmlCellPr>
  </singleXmlCell>
  <singleXmlCell id="105" xr6:uid="{00000000-000C-0000-FFFF-FFFF64000000}" r="H58" connectionId="0">
    <xmlCellPr id="1" xr6:uid="{00000000-0010-0000-6400-000001000000}" uniqueName="P1071535">
      <xmlPr mapId="1" xpath="/TFI-IZD-KI/IFP-KI_1000335/P1071535" xmlDataType="decimal"/>
    </xmlCellPr>
  </singleXmlCell>
  <singleXmlCell id="106" xr6:uid="{00000000-000C-0000-FFFF-FFFF65000000}" r="I58" connectionId="0">
    <xmlCellPr id="1" xr6:uid="{00000000-0010-0000-6500-000001000000}" uniqueName="P1071536">
      <xmlPr mapId="1" xpath="/TFI-IZD-KI/IFP-KI_1000335/P1071536" xmlDataType="decimal"/>
    </xmlCellPr>
  </singleXmlCell>
  <singleXmlCell id="107" xr6:uid="{00000000-000C-0000-FFFF-FFFF66000000}" r="H59" connectionId="0">
    <xmlCellPr id="1" xr6:uid="{00000000-0010-0000-6600-000001000000}" uniqueName="P1071537">
      <xmlPr mapId="1" xpath="/TFI-IZD-KI/IFP-KI_1000335/P1071537" xmlDataType="decimal"/>
    </xmlCellPr>
  </singleXmlCell>
  <singleXmlCell id="108" xr6:uid="{00000000-000C-0000-FFFF-FFFF67000000}" r="I59" connectionId="0">
    <xmlCellPr id="1" xr6:uid="{00000000-0010-0000-6700-000001000000}" uniqueName="P1071538">
      <xmlPr mapId="1" xpath="/TFI-IZD-KI/IFP-KI_1000335/P1071538" xmlDataType="decimal"/>
    </xmlCellPr>
  </singleXmlCell>
  <singleXmlCell id="109" xr6:uid="{00000000-000C-0000-FFFF-FFFF68000000}" r="H60" connectionId="0">
    <xmlCellPr id="1" xr6:uid="{00000000-0010-0000-6800-000001000000}" uniqueName="P1071539">
      <xmlPr mapId="1" xpath="/TFI-IZD-KI/IFP-KI_1000335/P1071539" xmlDataType="decimal"/>
    </xmlCellPr>
  </singleXmlCell>
  <singleXmlCell id="110" xr6:uid="{00000000-000C-0000-FFFF-FFFF69000000}" r="I60" connectionId="0">
    <xmlCellPr id="1" xr6:uid="{00000000-0010-0000-6900-000001000000}" uniqueName="P1071540">
      <xmlPr mapId="1" xpath="/TFI-IZD-KI/IFP-KI_1000335/P1071540" xmlDataType="decimal"/>
    </xmlCellPr>
  </singleXmlCell>
  <singleXmlCell id="111" xr6:uid="{00000000-000C-0000-FFFF-FFFF6A000000}" r="H61" connectionId="0">
    <xmlCellPr id="1" xr6:uid="{00000000-0010-0000-6A00-000001000000}" uniqueName="P1071541">
      <xmlPr mapId="1" xpath="/TFI-IZD-KI/IFP-KI_1000335/P1071541" xmlDataType="decimal"/>
    </xmlCellPr>
  </singleXmlCell>
  <singleXmlCell id="112" xr6:uid="{00000000-000C-0000-FFFF-FFFF6B000000}" r="I61" connectionId="0">
    <xmlCellPr id="1" xr6:uid="{00000000-0010-0000-6B00-000001000000}" uniqueName="P1071542">
      <xmlPr mapId="1" xpath="/TFI-IZD-KI/IFP-KI_1000335/P1071542" xmlDataType="decimal"/>
    </xmlCellPr>
  </singleXmlCell>
  <singleXmlCell id="113" xr6:uid="{00000000-000C-0000-FFFF-FFFF6C000000}" r="H62" connectionId="0">
    <xmlCellPr id="1" xr6:uid="{00000000-0010-0000-6C00-000001000000}" uniqueName="P1071543">
      <xmlPr mapId="1" xpath="/TFI-IZD-KI/IFP-KI_1000335/P1071543" xmlDataType="decimal"/>
    </xmlCellPr>
  </singleXmlCell>
  <singleXmlCell id="114" xr6:uid="{00000000-000C-0000-FFFF-FFFF6D000000}" r="I62" connectionId="0">
    <xmlCellPr id="1" xr6:uid="{00000000-0010-0000-6D00-000001000000}" uniqueName="P1071544">
      <xmlPr mapId="1" xpath="/TFI-IZD-KI/IFP-KI_1000335/P1071544" xmlDataType="decimal"/>
    </xmlCellPr>
  </singleXmlCell>
  <singleXmlCell id="115" xr6:uid="{00000000-000C-0000-FFFF-FFFF6E000000}" r="H63" connectionId="0">
    <xmlCellPr id="1" xr6:uid="{00000000-0010-0000-6E00-000001000000}" uniqueName="P1071545">
      <xmlPr mapId="1" xpath="/TFI-IZD-KI/IFP-KI_1000335/P1071545" xmlDataType="decimal"/>
    </xmlCellPr>
  </singleXmlCell>
  <singleXmlCell id="116" xr6:uid="{00000000-000C-0000-FFFF-FFFF6F000000}" r="I63" connectionId="0">
    <xmlCellPr id="1" xr6:uid="{00000000-0010-0000-6F00-000001000000}" uniqueName="P1071546">
      <xmlPr mapId="1" xpath="/TFI-IZD-KI/IFP-KI_1000335/P1071546" xmlDataType="decimal"/>
    </xmlCellPr>
  </singleXmlCell>
  <singleXmlCell id="117" xr6:uid="{00000000-000C-0000-FFFF-FFFF70000000}" r="H65" connectionId="0">
    <xmlCellPr id="1" xr6:uid="{00000000-0010-0000-7000-000001000000}" uniqueName="P1071547">
      <xmlPr mapId="1" xpath="/TFI-IZD-KI/IFP-KI_1000335/P1071547" xmlDataType="decimal"/>
    </xmlCellPr>
  </singleXmlCell>
  <singleXmlCell id="118" xr6:uid="{00000000-000C-0000-FFFF-FFFF71000000}" r="I65" connectionId="0">
    <xmlCellPr id="1" xr6:uid="{00000000-0010-0000-7100-000001000000}" uniqueName="P1071548">
      <xmlPr mapId="1" xpath="/TFI-IZD-KI/IFP-KI_1000335/P1071548" xmlDataType="decimal"/>
    </xmlCellPr>
  </singleXmlCell>
  <singleXmlCell id="119" xr6:uid="{00000000-000C-0000-FFFF-FFFF72000000}" r="H66" connectionId="0">
    <xmlCellPr id="1" xr6:uid="{00000000-0010-0000-7200-000001000000}" uniqueName="P1071549">
      <xmlPr mapId="1" xpath="/TFI-IZD-KI/IFP-KI_1000335/P1071549" xmlDataType="decimal"/>
    </xmlCellPr>
  </singleXmlCell>
  <singleXmlCell id="120" xr6:uid="{00000000-000C-0000-FFFF-FFFF73000000}" r="I66" connectionId="0">
    <xmlCellPr id="1" xr6:uid="{00000000-0010-0000-7300-000001000000}" uniqueName="P1071550">
      <xmlPr mapId="1" xpath="/TFI-IZD-KI/IFP-KI_1000335/P1071550" xmlDataType="decimal"/>
    </xmlCellPr>
  </singleXmlCell>
  <singleXmlCell id="121" xr6:uid="{00000000-000C-0000-FFFF-FFFF74000000}" r="H67" connectionId="0">
    <xmlCellPr id="1" xr6:uid="{00000000-0010-0000-7400-000001000000}" uniqueName="P1071551">
      <xmlPr mapId="1" xpath="/TFI-IZD-KI/IFP-KI_1000335/P1071551" xmlDataType="decimal"/>
    </xmlCellPr>
  </singleXmlCell>
  <singleXmlCell id="122" xr6:uid="{00000000-000C-0000-FFFF-FFFF75000000}" r="I67" connectionId="0">
    <xmlCellPr id="1" xr6:uid="{00000000-0010-0000-7500-000001000000}" uniqueName="P1071552">
      <xmlPr mapId="1" xpath="/TFI-IZD-KI/IFP-KI_1000335/P1071552" xmlDataType="decimal"/>
    </xmlCellPr>
  </singleXmlCell>
  <singleXmlCell id="123" xr6:uid="{00000000-000C-0000-FFFF-FFFF76000000}" r="H68" connectionId="0">
    <xmlCellPr id="1" xr6:uid="{00000000-0010-0000-7600-000001000000}" uniqueName="P1071553">
      <xmlPr mapId="1" xpath="/TFI-IZD-KI/IFP-KI_1000335/P1071553" xmlDataType="decimal"/>
    </xmlCellPr>
  </singleXmlCell>
  <singleXmlCell id="124" xr6:uid="{00000000-000C-0000-FFFF-FFFF77000000}" r="I68" connectionId="0">
    <xmlCellPr id="1" xr6:uid="{00000000-0010-0000-7700-000001000000}" uniqueName="P1071554">
      <xmlPr mapId="1" xpath="/TFI-IZD-KI/IFP-KI_1000335/P1071554" xmlDataType="decimal"/>
    </xmlCellPr>
  </singleXmlCell>
  <singleXmlCell id="125" xr6:uid="{00000000-000C-0000-FFFF-FFFF78000000}" r="H69" connectionId="0">
    <xmlCellPr id="1" xr6:uid="{00000000-0010-0000-7800-000001000000}" uniqueName="P1071555">
      <xmlPr mapId="1" xpath="/TFI-IZD-KI/IFP-KI_1000335/P1071555" xmlDataType="decimal"/>
    </xmlCellPr>
  </singleXmlCell>
  <singleXmlCell id="126" xr6:uid="{00000000-000C-0000-FFFF-FFFF79000000}" r="I69" connectionId="0">
    <xmlCellPr id="1" xr6:uid="{00000000-0010-0000-7900-000001000000}" uniqueName="P1071556">
      <xmlPr mapId="1" xpath="/TFI-IZD-KI/IFP-KI_1000335/P1071556" xmlDataType="decimal"/>
    </xmlCellPr>
  </singleXmlCell>
  <singleXmlCell id="127" xr6:uid="{00000000-000C-0000-FFFF-FFFF7A000000}" r="H70" connectionId="0">
    <xmlCellPr id="1" xr6:uid="{00000000-0010-0000-7A00-000001000000}" uniqueName="P1071557">
      <xmlPr mapId="1" xpath="/TFI-IZD-KI/IFP-KI_1000335/P1071557" xmlDataType="decimal"/>
    </xmlCellPr>
  </singleXmlCell>
  <singleXmlCell id="128" xr6:uid="{00000000-000C-0000-FFFF-FFFF7B000000}" r="I70" connectionId="0">
    <xmlCellPr id="1" xr6:uid="{00000000-0010-0000-7B00-000001000000}" uniqueName="P1071558">
      <xmlPr mapId="1" xpath="/TFI-IZD-KI/IFP-KI_1000335/P1071558" xmlDataType="decimal"/>
    </xmlCellPr>
  </singleXmlCell>
  <singleXmlCell id="129" xr6:uid="{00000000-000C-0000-FFFF-FFFF7C000000}" r="H71" connectionId="0">
    <xmlCellPr id="1" xr6:uid="{00000000-0010-0000-7C00-000001000000}" uniqueName="P1071559">
      <xmlPr mapId="1" xpath="/TFI-IZD-KI/IFP-KI_1000335/P1071559" xmlDataType="decimal"/>
    </xmlCellPr>
  </singleXmlCell>
  <singleXmlCell id="130" xr6:uid="{00000000-000C-0000-FFFF-FFFF7D000000}" r="I71" connectionId="0">
    <xmlCellPr id="1" xr6:uid="{00000000-0010-0000-7D00-000001000000}" uniqueName="P1071560">
      <xmlPr mapId="1" xpath="/TFI-IZD-KI/IFP-KI_1000335/P1071560" xmlDataType="decimal"/>
    </xmlCellPr>
  </singleXmlCell>
  <singleXmlCell id="131" xr6:uid="{00000000-000C-0000-FFFF-FFFF7E000000}" r="H72" connectionId="0">
    <xmlCellPr id="1" xr6:uid="{00000000-0010-0000-7E00-000001000000}" uniqueName="P1071561">
      <xmlPr mapId="1" xpath="/TFI-IZD-KI/IFP-KI_1000335/P1071561" xmlDataType="decimal"/>
    </xmlCellPr>
  </singleXmlCell>
  <singleXmlCell id="132" xr6:uid="{00000000-000C-0000-FFFF-FFFF7F000000}" r="I72" connectionId="0">
    <xmlCellPr id="1" xr6:uid="{00000000-0010-0000-7F00-000001000000}" uniqueName="P1071562">
      <xmlPr mapId="1" xpath="/TFI-IZD-KI/IFP-KI_1000335/P1071562" xmlDataType="decimal"/>
    </xmlCellPr>
  </singleXmlCell>
  <singleXmlCell id="133" xr6:uid="{00000000-000C-0000-FFFF-FFFF80000000}" r="H73" connectionId="0">
    <xmlCellPr id="1" xr6:uid="{00000000-0010-0000-8000-000001000000}" uniqueName="P1071563">
      <xmlPr mapId="1" xpath="/TFI-IZD-KI/IFP-KI_1000335/P1071563" xmlDataType="decimal"/>
    </xmlCellPr>
  </singleXmlCell>
  <singleXmlCell id="134" xr6:uid="{00000000-000C-0000-FFFF-FFFF81000000}" r="I73" connectionId="0">
    <xmlCellPr id="1" xr6:uid="{00000000-0010-0000-8100-000001000000}" uniqueName="P1071564">
      <xmlPr mapId="1" xpath="/TFI-IZD-KI/IFP-KI_1000335/P1071564" xmlDataType="decimal"/>
    </xmlCellPr>
  </singleXmlCell>
  <singleXmlCell id="135" xr6:uid="{00000000-000C-0000-FFFF-FFFF82000000}" r="H74" connectionId="0">
    <xmlCellPr id="1" xr6:uid="{00000000-0010-0000-8200-000001000000}" uniqueName="P1071565">
      <xmlPr mapId="1" xpath="/TFI-IZD-KI/IFP-KI_1000335/P1071565" xmlDataType="decimal"/>
    </xmlCellPr>
  </singleXmlCell>
  <singleXmlCell id="136" xr6:uid="{00000000-000C-0000-FFFF-FFFF83000000}" r="I74" connectionId="0">
    <xmlCellPr id="1" xr6:uid="{00000000-0010-0000-8300-000001000000}" uniqueName="P1071566">
      <xmlPr mapId="1" xpath="/TFI-IZD-KI/IFP-KI_1000335/P1071566" xmlDataType="decimal"/>
    </xmlCellPr>
  </singleXmlCell>
  <singleXmlCell id="137" xr6:uid="{00000000-000C-0000-FFFF-FFFF84000000}" r="H75" connectionId="0">
    <xmlCellPr id="1" xr6:uid="{00000000-0010-0000-8400-000001000000}" uniqueName="P1071567">
      <xmlPr mapId="1" xpath="/TFI-IZD-KI/IFP-KI_1000335/P1071567" xmlDataType="decimal"/>
    </xmlCellPr>
  </singleXmlCell>
  <singleXmlCell id="138" xr6:uid="{00000000-000C-0000-FFFF-FFFF85000000}" r="I75" connectionId="0">
    <xmlCellPr id="1" xr6:uid="{00000000-0010-0000-8500-000001000000}" uniqueName="P1071568">
      <xmlPr mapId="1" xpath="/TFI-IZD-KI/IFP-KI_1000335/P1071568" xmlDataType="decimal"/>
    </xmlCellPr>
  </singleXmlCell>
  <singleXmlCell id="139" xr6:uid="{00000000-000C-0000-FFFF-FFFF86000000}" r="H76" connectionId="0">
    <xmlCellPr id="1" xr6:uid="{00000000-0010-0000-8600-000001000000}" uniqueName="P1071569">
      <xmlPr mapId="1" xpath="/TFI-IZD-KI/IFP-KI_1000335/P1071569" xmlDataType="decimal"/>
    </xmlCellPr>
  </singleXmlCell>
  <singleXmlCell id="140" xr6:uid="{00000000-000C-0000-FFFF-FFFF87000000}" r="I76" connectionId="0">
    <xmlCellPr id="1" xr6:uid="{00000000-0010-0000-8700-000001000000}" uniqueName="P1071570">
      <xmlPr mapId="1" xpath="/TFI-IZD-KI/IFP-KI_1000335/P1071570" xmlDataType="decimal"/>
    </xmlCellPr>
  </singleXmlCell>
  <singleXmlCell id="141" xr6:uid="{00000000-000C-0000-FFFF-FFFF88000000}" r="H77" connectionId="0">
    <xmlCellPr id="1" xr6:uid="{00000000-0010-0000-8800-000001000000}" uniqueName="P1071571">
      <xmlPr mapId="1" xpath="/TFI-IZD-KI/IFP-KI_1000335/P1071571" xmlDataType="decimal"/>
    </xmlCellPr>
  </singleXmlCell>
  <singleXmlCell id="142" xr6:uid="{00000000-000C-0000-FFFF-FFFF89000000}" r="I77" connectionId="0">
    <xmlCellPr id="1" xr6:uid="{00000000-0010-0000-8900-000001000000}" uniqueName="P1071572">
      <xmlPr mapId="1" xpath="/TFI-IZD-KI/IFP-KI_1000335/P1071572" xmlDataType="decimal"/>
    </xmlCellPr>
  </singleXmlCell>
  <singleXmlCell id="143" xr6:uid="{00000000-000C-0000-FFFF-FFFF8A000000}" r="H78" connectionId="0">
    <xmlCellPr id="1" xr6:uid="{00000000-0010-0000-8A00-000001000000}" uniqueName="P1071573">
      <xmlPr mapId="1" xpath="/TFI-IZD-KI/IFP-KI_1000335/P1071573" xmlDataType="decimal"/>
    </xmlCellPr>
  </singleXmlCell>
  <singleXmlCell id="144" xr6:uid="{00000000-000C-0000-FFFF-FFFF8B000000}" r="I78" connectionId="0">
    <xmlCellPr id="1" xr6:uid="{00000000-0010-0000-8B00-000001000000}" uniqueName="P1071574">
      <xmlPr mapId="1" xpath="/TFI-IZD-KI/IFP-KI_1000335/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5" xr6:uid="{00000000-000C-0000-FFFF-FFFF8C000000}" r="H8" connectionId="0">
    <xmlCellPr id="1" xr6:uid="{00000000-0010-0000-8C00-000001000000}" uniqueName="P1072093">
      <xmlPr mapId="1" xpath="/TFI-IZD-KI/ISD-KI_1000336/P1072093" xmlDataType="decimal"/>
    </xmlCellPr>
  </singleXmlCell>
  <singleXmlCell id="146" xr6:uid="{00000000-000C-0000-FFFF-FFFF8D000000}" r="I8" connectionId="0">
    <xmlCellPr id="1" xr6:uid="{00000000-0010-0000-8D00-000001000000}" uniqueName="P1072094">
      <xmlPr mapId="1" xpath="/TFI-IZD-KI/ISD-KI_1000336/P1072094" xmlDataType="decimal"/>
    </xmlCellPr>
  </singleXmlCell>
  <singleXmlCell id="147" xr6:uid="{00000000-000C-0000-FFFF-FFFF8E000000}" r="J8" connectionId="0">
    <xmlCellPr id="1" xr6:uid="{00000000-0010-0000-8E00-000001000000}" uniqueName="P1072095">
      <xmlPr mapId="1" xpath="/TFI-IZD-KI/ISD-KI_1000336/P1072095" xmlDataType="decimal"/>
    </xmlCellPr>
  </singleXmlCell>
  <singleXmlCell id="148" xr6:uid="{00000000-000C-0000-FFFF-FFFF8F000000}" r="K8" connectionId="0">
    <xmlCellPr id="1" xr6:uid="{00000000-0010-0000-8F00-000001000000}" uniqueName="P1072096">
      <xmlPr mapId="1" xpath="/TFI-IZD-KI/ISD-KI_1000336/P1072096" xmlDataType="decimal"/>
    </xmlCellPr>
  </singleXmlCell>
  <singleXmlCell id="149" xr6:uid="{00000000-000C-0000-FFFF-FFFF90000000}" r="H9" connectionId="0">
    <xmlCellPr id="1" xr6:uid="{00000000-0010-0000-9000-000001000000}" uniqueName="P1072097">
      <xmlPr mapId="1" xpath="/TFI-IZD-KI/ISD-KI_1000336/P1072097" xmlDataType="decimal"/>
    </xmlCellPr>
  </singleXmlCell>
  <singleXmlCell id="150" xr6:uid="{00000000-000C-0000-FFFF-FFFF91000000}" r="I9" connectionId="0">
    <xmlCellPr id="1" xr6:uid="{00000000-0010-0000-9100-000001000000}" uniqueName="P1072098">
      <xmlPr mapId="1" xpath="/TFI-IZD-KI/ISD-KI_1000336/P1072098" xmlDataType="decimal"/>
    </xmlCellPr>
  </singleXmlCell>
  <singleXmlCell id="151" xr6:uid="{00000000-000C-0000-FFFF-FFFF92000000}" r="J9" connectionId="0">
    <xmlCellPr id="1" xr6:uid="{00000000-0010-0000-9200-000001000000}" uniqueName="P1072099">
      <xmlPr mapId="1" xpath="/TFI-IZD-KI/ISD-KI_1000336/P1072099" xmlDataType="decimal"/>
    </xmlCellPr>
  </singleXmlCell>
  <singleXmlCell id="152" xr6:uid="{00000000-000C-0000-FFFF-FFFF93000000}" r="K9" connectionId="0">
    <xmlCellPr id="1" xr6:uid="{00000000-0010-0000-9300-000001000000}" uniqueName="P1072100">
      <xmlPr mapId="1" xpath="/TFI-IZD-KI/ISD-KI_1000336/P1072100" xmlDataType="decimal"/>
    </xmlCellPr>
  </singleXmlCell>
  <singleXmlCell id="153" xr6:uid="{00000000-000C-0000-FFFF-FFFF94000000}" r="H10" connectionId="0">
    <xmlCellPr id="1" xr6:uid="{00000000-0010-0000-9400-000001000000}" uniqueName="P1072101">
      <xmlPr mapId="1" xpath="/TFI-IZD-KI/ISD-KI_1000336/P1072101" xmlDataType="decimal"/>
    </xmlCellPr>
  </singleXmlCell>
  <singleXmlCell id="154" xr6:uid="{00000000-000C-0000-FFFF-FFFF95000000}" r="I10" connectionId="0">
    <xmlCellPr id="1" xr6:uid="{00000000-0010-0000-9500-000001000000}" uniqueName="P1072102">
      <xmlPr mapId="1" xpath="/TFI-IZD-KI/ISD-KI_1000336/P1072102" xmlDataType="decimal"/>
    </xmlCellPr>
  </singleXmlCell>
  <singleXmlCell id="155" xr6:uid="{00000000-000C-0000-FFFF-FFFF96000000}" r="J10" connectionId="0">
    <xmlCellPr id="1" xr6:uid="{00000000-0010-0000-9600-000001000000}" uniqueName="P1072103">
      <xmlPr mapId="1" xpath="/TFI-IZD-KI/ISD-KI_1000336/P1072103" xmlDataType="decimal"/>
    </xmlCellPr>
  </singleXmlCell>
  <singleXmlCell id="156" xr6:uid="{00000000-000C-0000-FFFF-FFFF97000000}" r="K10" connectionId="0">
    <xmlCellPr id="1" xr6:uid="{00000000-0010-0000-9700-000001000000}" uniqueName="P1072104">
      <xmlPr mapId="1" xpath="/TFI-IZD-KI/ISD-KI_1000336/P1072104" xmlDataType="decimal"/>
    </xmlCellPr>
  </singleXmlCell>
  <singleXmlCell id="157" xr6:uid="{00000000-000C-0000-FFFF-FFFF98000000}" r="H11" connectionId="0">
    <xmlCellPr id="1" xr6:uid="{00000000-0010-0000-9800-000001000000}" uniqueName="P1072105">
      <xmlPr mapId="1" xpath="/TFI-IZD-KI/ISD-KI_1000336/P1072105" xmlDataType="decimal"/>
    </xmlCellPr>
  </singleXmlCell>
  <singleXmlCell id="158" xr6:uid="{00000000-000C-0000-FFFF-FFFF99000000}" r="I11" connectionId="0">
    <xmlCellPr id="1" xr6:uid="{00000000-0010-0000-9900-000001000000}" uniqueName="P1072106">
      <xmlPr mapId="1" xpath="/TFI-IZD-KI/ISD-KI_1000336/P1072106" xmlDataType="decimal"/>
    </xmlCellPr>
  </singleXmlCell>
  <singleXmlCell id="159" xr6:uid="{00000000-000C-0000-FFFF-FFFF9A000000}" r="J11" connectionId="0">
    <xmlCellPr id="1" xr6:uid="{00000000-0010-0000-9A00-000001000000}" uniqueName="P1072107">
      <xmlPr mapId="1" xpath="/TFI-IZD-KI/ISD-KI_1000336/P1072107" xmlDataType="decimal"/>
    </xmlCellPr>
  </singleXmlCell>
  <singleXmlCell id="160" xr6:uid="{00000000-000C-0000-FFFF-FFFF9B000000}" r="K11" connectionId="0">
    <xmlCellPr id="1" xr6:uid="{00000000-0010-0000-9B00-000001000000}" uniqueName="P1072108">
      <xmlPr mapId="1" xpath="/TFI-IZD-KI/ISD-KI_1000336/P1072108" xmlDataType="decimal"/>
    </xmlCellPr>
  </singleXmlCell>
  <singleXmlCell id="161" xr6:uid="{00000000-000C-0000-FFFF-FFFF9C000000}" r="H12" connectionId="0">
    <xmlCellPr id="1" xr6:uid="{00000000-0010-0000-9C00-000001000000}" uniqueName="P1072109">
      <xmlPr mapId="1" xpath="/TFI-IZD-KI/ISD-KI_1000336/P1072109" xmlDataType="decimal"/>
    </xmlCellPr>
  </singleXmlCell>
  <singleXmlCell id="162" xr6:uid="{00000000-000C-0000-FFFF-FFFF9D000000}" r="I12" connectionId="0">
    <xmlCellPr id="1" xr6:uid="{00000000-0010-0000-9D00-000001000000}" uniqueName="P1072110">
      <xmlPr mapId="1" xpath="/TFI-IZD-KI/ISD-KI_1000336/P1072110" xmlDataType="decimal"/>
    </xmlCellPr>
  </singleXmlCell>
  <singleXmlCell id="163" xr6:uid="{00000000-000C-0000-FFFF-FFFF9E000000}" r="J12" connectionId="0">
    <xmlCellPr id="1" xr6:uid="{00000000-0010-0000-9E00-000001000000}" uniqueName="P1072111">
      <xmlPr mapId="1" xpath="/TFI-IZD-KI/ISD-KI_1000336/P1072111" xmlDataType="decimal"/>
    </xmlCellPr>
  </singleXmlCell>
  <singleXmlCell id="164" xr6:uid="{00000000-000C-0000-FFFF-FFFF9F000000}" r="K12" connectionId="0">
    <xmlCellPr id="1" xr6:uid="{00000000-0010-0000-9F00-000001000000}" uniqueName="P1072112">
      <xmlPr mapId="1" xpath="/TFI-IZD-KI/ISD-KI_1000336/P1072112" xmlDataType="decimal"/>
    </xmlCellPr>
  </singleXmlCell>
  <singleXmlCell id="165" xr6:uid="{00000000-000C-0000-FFFF-FFFFA0000000}" r="H13" connectionId="0">
    <xmlCellPr id="1" xr6:uid="{00000000-0010-0000-A000-000001000000}" uniqueName="P1072113">
      <xmlPr mapId="1" xpath="/TFI-IZD-KI/ISD-KI_1000336/P1072113" xmlDataType="decimal"/>
    </xmlCellPr>
  </singleXmlCell>
  <singleXmlCell id="166" xr6:uid="{00000000-000C-0000-FFFF-FFFFA1000000}" r="I13" connectionId="0">
    <xmlCellPr id="1" xr6:uid="{00000000-0010-0000-A100-000001000000}" uniqueName="P1072114">
      <xmlPr mapId="1" xpath="/TFI-IZD-KI/ISD-KI_1000336/P1072114" xmlDataType="decimal"/>
    </xmlCellPr>
  </singleXmlCell>
  <singleXmlCell id="167" xr6:uid="{00000000-000C-0000-FFFF-FFFFA2000000}" r="J13" connectionId="0">
    <xmlCellPr id="1" xr6:uid="{00000000-0010-0000-A200-000001000000}" uniqueName="P1072115">
      <xmlPr mapId="1" xpath="/TFI-IZD-KI/ISD-KI_1000336/P1072115" xmlDataType="decimal"/>
    </xmlCellPr>
  </singleXmlCell>
  <singleXmlCell id="168" xr6:uid="{00000000-000C-0000-FFFF-FFFFA3000000}" r="K13" connectionId="0">
    <xmlCellPr id="1" xr6:uid="{00000000-0010-0000-A300-000001000000}" uniqueName="P1072116">
      <xmlPr mapId="1" xpath="/TFI-IZD-KI/ISD-KI_1000336/P1072116" xmlDataType="decimal"/>
    </xmlCellPr>
  </singleXmlCell>
  <singleXmlCell id="169" xr6:uid="{00000000-000C-0000-FFFF-FFFFA4000000}" r="H14" connectionId="0">
    <xmlCellPr id="1" xr6:uid="{00000000-0010-0000-A400-000001000000}" uniqueName="P1072117">
      <xmlPr mapId="1" xpath="/TFI-IZD-KI/ISD-KI_1000336/P1072117" xmlDataType="decimal"/>
    </xmlCellPr>
  </singleXmlCell>
  <singleXmlCell id="170" xr6:uid="{00000000-000C-0000-FFFF-FFFFA5000000}" r="I14" connectionId="0">
    <xmlCellPr id="1" xr6:uid="{00000000-0010-0000-A500-000001000000}" uniqueName="P1072118">
      <xmlPr mapId="1" xpath="/TFI-IZD-KI/ISD-KI_1000336/P1072118" xmlDataType="decimal"/>
    </xmlCellPr>
  </singleXmlCell>
  <singleXmlCell id="171" xr6:uid="{00000000-000C-0000-FFFF-FFFFA6000000}" r="J14" connectionId="0">
    <xmlCellPr id="1" xr6:uid="{00000000-0010-0000-A600-000001000000}" uniqueName="P1072119">
      <xmlPr mapId="1" xpath="/TFI-IZD-KI/ISD-KI_1000336/P1072119" xmlDataType="decimal"/>
    </xmlCellPr>
  </singleXmlCell>
  <singleXmlCell id="172" xr6:uid="{00000000-000C-0000-FFFF-FFFFA7000000}" r="K14" connectionId="0">
    <xmlCellPr id="1" xr6:uid="{00000000-0010-0000-A700-000001000000}" uniqueName="P1072120">
      <xmlPr mapId="1" xpath="/TFI-IZD-KI/ISD-KI_1000336/P1072120" xmlDataType="decimal"/>
    </xmlCellPr>
  </singleXmlCell>
  <singleXmlCell id="173" xr6:uid="{00000000-000C-0000-FFFF-FFFFA8000000}" r="H15" connectionId="0">
    <xmlCellPr id="1" xr6:uid="{00000000-0010-0000-A800-000001000000}" uniqueName="P1072121">
      <xmlPr mapId="1" xpath="/TFI-IZD-KI/ISD-KI_1000336/P1072121" xmlDataType="decimal"/>
    </xmlCellPr>
  </singleXmlCell>
  <singleXmlCell id="174" xr6:uid="{00000000-000C-0000-FFFF-FFFFA9000000}" r="I15" connectionId="0">
    <xmlCellPr id="1" xr6:uid="{00000000-0010-0000-A900-000001000000}" uniqueName="P1072122">
      <xmlPr mapId="1" xpath="/TFI-IZD-KI/ISD-KI_1000336/P1072122" xmlDataType="decimal"/>
    </xmlCellPr>
  </singleXmlCell>
  <singleXmlCell id="175" xr6:uid="{00000000-000C-0000-FFFF-FFFFAA000000}" r="J15" connectionId="0">
    <xmlCellPr id="1" xr6:uid="{00000000-0010-0000-AA00-000001000000}" uniqueName="P1072123">
      <xmlPr mapId="1" xpath="/TFI-IZD-KI/ISD-KI_1000336/P1072123" xmlDataType="decimal"/>
    </xmlCellPr>
  </singleXmlCell>
  <singleXmlCell id="176" xr6:uid="{00000000-000C-0000-FFFF-FFFFAB000000}" r="K15" connectionId="0">
    <xmlCellPr id="1" xr6:uid="{00000000-0010-0000-AB00-000001000000}" uniqueName="P1072124">
      <xmlPr mapId="1" xpath="/TFI-IZD-KI/ISD-KI_1000336/P1072124" xmlDataType="decimal"/>
    </xmlCellPr>
  </singleXmlCell>
  <singleXmlCell id="177" xr6:uid="{00000000-000C-0000-FFFF-FFFFAC000000}" r="H16" connectionId="0">
    <xmlCellPr id="1" xr6:uid="{00000000-0010-0000-AC00-000001000000}" uniqueName="P1072125">
      <xmlPr mapId="1" xpath="/TFI-IZD-KI/ISD-KI_1000336/P1072125" xmlDataType="decimal"/>
    </xmlCellPr>
  </singleXmlCell>
  <singleXmlCell id="178" xr6:uid="{00000000-000C-0000-FFFF-FFFFAD000000}" r="I16" connectionId="0">
    <xmlCellPr id="1" xr6:uid="{00000000-0010-0000-AD00-000001000000}" uniqueName="P1072126">
      <xmlPr mapId="1" xpath="/TFI-IZD-KI/ISD-KI_1000336/P1072126" xmlDataType="decimal"/>
    </xmlCellPr>
  </singleXmlCell>
  <singleXmlCell id="179" xr6:uid="{00000000-000C-0000-FFFF-FFFFAE000000}" r="J16" connectionId="0">
    <xmlCellPr id="1" xr6:uid="{00000000-0010-0000-AE00-000001000000}" uniqueName="P1072127">
      <xmlPr mapId="1" xpath="/TFI-IZD-KI/ISD-KI_1000336/P1072127" xmlDataType="decimal"/>
    </xmlCellPr>
  </singleXmlCell>
  <singleXmlCell id="180" xr6:uid="{00000000-000C-0000-FFFF-FFFFAF000000}" r="K16" connectionId="0">
    <xmlCellPr id="1" xr6:uid="{00000000-0010-0000-AF00-000001000000}" uniqueName="P1072128">
      <xmlPr mapId="1" xpath="/TFI-IZD-KI/ISD-KI_1000336/P1072128" xmlDataType="decimal"/>
    </xmlCellPr>
  </singleXmlCell>
  <singleXmlCell id="181" xr6:uid="{00000000-000C-0000-FFFF-FFFFB0000000}" r="H17" connectionId="0">
    <xmlCellPr id="1" xr6:uid="{00000000-0010-0000-B000-000001000000}" uniqueName="P1072129">
      <xmlPr mapId="1" xpath="/TFI-IZD-KI/ISD-KI_1000336/P1072129" xmlDataType="decimal"/>
    </xmlCellPr>
  </singleXmlCell>
  <singleXmlCell id="182" xr6:uid="{00000000-000C-0000-FFFF-FFFFB1000000}" r="I17" connectionId="0">
    <xmlCellPr id="1" xr6:uid="{00000000-0010-0000-B100-000001000000}" uniqueName="P1072130">
      <xmlPr mapId="1" xpath="/TFI-IZD-KI/ISD-KI_1000336/P1072130" xmlDataType="decimal"/>
    </xmlCellPr>
  </singleXmlCell>
  <singleXmlCell id="183" xr6:uid="{00000000-000C-0000-FFFF-FFFFB2000000}" r="J17" connectionId="0">
    <xmlCellPr id="1" xr6:uid="{00000000-0010-0000-B200-000001000000}" uniqueName="P1072131">
      <xmlPr mapId="1" xpath="/TFI-IZD-KI/ISD-KI_1000336/P1072131" xmlDataType="decimal"/>
    </xmlCellPr>
  </singleXmlCell>
  <singleXmlCell id="184" xr6:uid="{00000000-000C-0000-FFFF-FFFFB3000000}" r="K17" connectionId="0">
    <xmlCellPr id="1" xr6:uid="{00000000-0010-0000-B300-000001000000}" uniqueName="P1072132">
      <xmlPr mapId="1" xpath="/TFI-IZD-KI/ISD-KI_1000336/P1072132" xmlDataType="decimal"/>
    </xmlCellPr>
  </singleXmlCell>
  <singleXmlCell id="185" xr6:uid="{00000000-000C-0000-FFFF-FFFFB4000000}" r="H18" connectionId="0">
    <xmlCellPr id="1" xr6:uid="{00000000-0010-0000-B400-000001000000}" uniqueName="P1072133">
      <xmlPr mapId="1" xpath="/TFI-IZD-KI/ISD-KI_1000336/P1072133" xmlDataType="decimal"/>
    </xmlCellPr>
  </singleXmlCell>
  <singleXmlCell id="186" xr6:uid="{00000000-000C-0000-FFFF-FFFFB5000000}" r="I18" connectionId="0">
    <xmlCellPr id="1" xr6:uid="{00000000-0010-0000-B500-000001000000}" uniqueName="P1072134">
      <xmlPr mapId="1" xpath="/TFI-IZD-KI/ISD-KI_1000336/P1072134" xmlDataType="decimal"/>
    </xmlCellPr>
  </singleXmlCell>
  <singleXmlCell id="187" xr6:uid="{00000000-000C-0000-FFFF-FFFFB6000000}" r="J18" connectionId="0">
    <xmlCellPr id="1" xr6:uid="{00000000-0010-0000-B600-000001000000}" uniqueName="P1072135">
      <xmlPr mapId="1" xpath="/TFI-IZD-KI/ISD-KI_1000336/P1072135" xmlDataType="decimal"/>
    </xmlCellPr>
  </singleXmlCell>
  <singleXmlCell id="188" xr6:uid="{00000000-000C-0000-FFFF-FFFFB7000000}" r="K18" connectionId="0">
    <xmlCellPr id="1" xr6:uid="{00000000-0010-0000-B700-000001000000}" uniqueName="P1072136">
      <xmlPr mapId="1" xpath="/TFI-IZD-KI/ISD-KI_1000336/P1072136" xmlDataType="decimal"/>
    </xmlCellPr>
  </singleXmlCell>
  <singleXmlCell id="189" xr6:uid="{00000000-000C-0000-FFFF-FFFFB8000000}" r="H19" connectionId="0">
    <xmlCellPr id="1" xr6:uid="{00000000-0010-0000-B800-000001000000}" uniqueName="P1072137">
      <xmlPr mapId="1" xpath="/TFI-IZD-KI/ISD-KI_1000336/P1072137" xmlDataType="decimal"/>
    </xmlCellPr>
  </singleXmlCell>
  <singleXmlCell id="190" xr6:uid="{00000000-000C-0000-FFFF-FFFFB9000000}" r="I19" connectionId="0">
    <xmlCellPr id="1" xr6:uid="{00000000-0010-0000-B900-000001000000}" uniqueName="P1072138">
      <xmlPr mapId="1" xpath="/TFI-IZD-KI/ISD-KI_1000336/P1072138" xmlDataType="decimal"/>
    </xmlCellPr>
  </singleXmlCell>
  <singleXmlCell id="191" xr6:uid="{00000000-000C-0000-FFFF-FFFFBA000000}" r="J19" connectionId="0">
    <xmlCellPr id="1" xr6:uid="{00000000-0010-0000-BA00-000001000000}" uniqueName="P1072139">
      <xmlPr mapId="1" xpath="/TFI-IZD-KI/ISD-KI_1000336/P1072139" xmlDataType="decimal"/>
    </xmlCellPr>
  </singleXmlCell>
  <singleXmlCell id="192" xr6:uid="{00000000-000C-0000-FFFF-FFFFBB000000}" r="K19" connectionId="0">
    <xmlCellPr id="1" xr6:uid="{00000000-0010-0000-BB00-000001000000}" uniqueName="P1072140">
      <xmlPr mapId="1" xpath="/TFI-IZD-KI/ISD-KI_1000336/P1072140" xmlDataType="decimal"/>
    </xmlCellPr>
  </singleXmlCell>
  <singleXmlCell id="193" xr6:uid="{00000000-000C-0000-FFFF-FFFFBC000000}" r="H20" connectionId="0">
    <xmlCellPr id="1" xr6:uid="{00000000-0010-0000-BC00-000001000000}" uniqueName="P1072141">
      <xmlPr mapId="1" xpath="/TFI-IZD-KI/ISD-KI_1000336/P1072141" xmlDataType="decimal"/>
    </xmlCellPr>
  </singleXmlCell>
  <singleXmlCell id="194" xr6:uid="{00000000-000C-0000-FFFF-FFFFBD000000}" r="I20" connectionId="0">
    <xmlCellPr id="1" xr6:uid="{00000000-0010-0000-BD00-000001000000}" uniqueName="P1072142">
      <xmlPr mapId="1" xpath="/TFI-IZD-KI/ISD-KI_1000336/P1072142" xmlDataType="decimal"/>
    </xmlCellPr>
  </singleXmlCell>
  <singleXmlCell id="195" xr6:uid="{00000000-000C-0000-FFFF-FFFFBE000000}" r="J20" connectionId="0">
    <xmlCellPr id="1" xr6:uid="{00000000-0010-0000-BE00-000001000000}" uniqueName="P1072143">
      <xmlPr mapId="1" xpath="/TFI-IZD-KI/ISD-KI_1000336/P1072143" xmlDataType="decimal"/>
    </xmlCellPr>
  </singleXmlCell>
  <singleXmlCell id="196" xr6:uid="{00000000-000C-0000-FFFF-FFFFBF000000}" r="K20" connectionId="0">
    <xmlCellPr id="1" xr6:uid="{00000000-0010-0000-BF00-000001000000}" uniqueName="P1072144">
      <xmlPr mapId="1" xpath="/TFI-IZD-KI/ISD-KI_1000336/P1072144" xmlDataType="decimal"/>
    </xmlCellPr>
  </singleXmlCell>
  <singleXmlCell id="197" xr6:uid="{00000000-000C-0000-FFFF-FFFFC0000000}" r="H21" connectionId="0">
    <xmlCellPr id="1" xr6:uid="{00000000-0010-0000-C000-000001000000}" uniqueName="P1072145">
      <xmlPr mapId="1" xpath="/TFI-IZD-KI/ISD-KI_1000336/P1072145" xmlDataType="decimal"/>
    </xmlCellPr>
  </singleXmlCell>
  <singleXmlCell id="198" xr6:uid="{00000000-000C-0000-FFFF-FFFFC1000000}" r="I21" connectionId="0">
    <xmlCellPr id="1" xr6:uid="{00000000-0010-0000-C100-000001000000}" uniqueName="P1072146">
      <xmlPr mapId="1" xpath="/TFI-IZD-KI/ISD-KI_1000336/P1072146" xmlDataType="decimal"/>
    </xmlCellPr>
  </singleXmlCell>
  <singleXmlCell id="199" xr6:uid="{00000000-000C-0000-FFFF-FFFFC2000000}" r="J21" connectionId="0">
    <xmlCellPr id="1" xr6:uid="{00000000-0010-0000-C200-000001000000}" uniqueName="P1072147">
      <xmlPr mapId="1" xpath="/TFI-IZD-KI/ISD-KI_1000336/P1072147" xmlDataType="decimal"/>
    </xmlCellPr>
  </singleXmlCell>
  <singleXmlCell id="200" xr6:uid="{00000000-000C-0000-FFFF-FFFFC3000000}" r="K21" connectionId="0">
    <xmlCellPr id="1" xr6:uid="{00000000-0010-0000-C300-000001000000}" uniqueName="P1072148">
      <xmlPr mapId="1" xpath="/TFI-IZD-KI/ISD-KI_1000336/P1072148" xmlDataType="decimal"/>
    </xmlCellPr>
  </singleXmlCell>
  <singleXmlCell id="201" xr6:uid="{00000000-000C-0000-FFFF-FFFFC4000000}" r="H22" connectionId="0">
    <xmlCellPr id="1" xr6:uid="{00000000-0010-0000-C400-000001000000}" uniqueName="P1072149">
      <xmlPr mapId="1" xpath="/TFI-IZD-KI/ISD-KI_1000336/P1072149" xmlDataType="decimal"/>
    </xmlCellPr>
  </singleXmlCell>
  <singleXmlCell id="202" xr6:uid="{00000000-000C-0000-FFFF-FFFFC5000000}" r="I22" connectionId="0">
    <xmlCellPr id="1" xr6:uid="{00000000-0010-0000-C500-000001000000}" uniqueName="P1072150">
      <xmlPr mapId="1" xpath="/TFI-IZD-KI/ISD-KI_1000336/P1072150" xmlDataType="decimal"/>
    </xmlCellPr>
  </singleXmlCell>
  <singleXmlCell id="203" xr6:uid="{00000000-000C-0000-FFFF-FFFFC6000000}" r="J22" connectionId="0">
    <xmlCellPr id="1" xr6:uid="{00000000-0010-0000-C600-000001000000}" uniqueName="P1072151">
      <xmlPr mapId="1" xpath="/TFI-IZD-KI/ISD-KI_1000336/P1072151" xmlDataType="decimal"/>
    </xmlCellPr>
  </singleXmlCell>
  <singleXmlCell id="204" xr6:uid="{00000000-000C-0000-FFFF-FFFFC7000000}" r="K22" connectionId="0">
    <xmlCellPr id="1" xr6:uid="{00000000-0010-0000-C700-000001000000}" uniqueName="P1072152">
      <xmlPr mapId="1" xpath="/TFI-IZD-KI/ISD-KI_1000336/P1072152" xmlDataType="decimal"/>
    </xmlCellPr>
  </singleXmlCell>
  <singleXmlCell id="205" xr6:uid="{00000000-000C-0000-FFFF-FFFFC8000000}" r="H23" connectionId="0">
    <xmlCellPr id="1" xr6:uid="{00000000-0010-0000-C800-000001000000}" uniqueName="P1072153">
      <xmlPr mapId="1" xpath="/TFI-IZD-KI/ISD-KI_1000336/P1072153" xmlDataType="decimal"/>
    </xmlCellPr>
  </singleXmlCell>
  <singleXmlCell id="206" xr6:uid="{00000000-000C-0000-FFFF-FFFFC9000000}" r="I23" connectionId="0">
    <xmlCellPr id="1" xr6:uid="{00000000-0010-0000-C900-000001000000}" uniqueName="P1072154">
      <xmlPr mapId="1" xpath="/TFI-IZD-KI/ISD-KI_1000336/P1072154" xmlDataType="decimal"/>
    </xmlCellPr>
  </singleXmlCell>
  <singleXmlCell id="207" xr6:uid="{00000000-000C-0000-FFFF-FFFFCA000000}" r="J23" connectionId="0">
    <xmlCellPr id="1" xr6:uid="{00000000-0010-0000-CA00-000001000000}" uniqueName="P1072155">
      <xmlPr mapId="1" xpath="/TFI-IZD-KI/ISD-KI_1000336/P1072155" xmlDataType="decimal"/>
    </xmlCellPr>
  </singleXmlCell>
  <singleXmlCell id="208" xr6:uid="{00000000-000C-0000-FFFF-FFFFCB000000}" r="K23" connectionId="0">
    <xmlCellPr id="1" xr6:uid="{00000000-0010-0000-CB00-000001000000}" uniqueName="P1072156">
      <xmlPr mapId="1" xpath="/TFI-IZD-KI/ISD-KI_1000336/P1072156" xmlDataType="decimal"/>
    </xmlCellPr>
  </singleXmlCell>
  <singleXmlCell id="209" xr6:uid="{00000000-000C-0000-FFFF-FFFFCC000000}" r="H24" connectionId="0">
    <xmlCellPr id="1" xr6:uid="{00000000-0010-0000-CC00-000001000000}" uniqueName="P1072157">
      <xmlPr mapId="1" xpath="/TFI-IZD-KI/ISD-KI_1000336/P1072157" xmlDataType="decimal"/>
    </xmlCellPr>
  </singleXmlCell>
  <singleXmlCell id="210" xr6:uid="{00000000-000C-0000-FFFF-FFFFCD000000}" r="I24" connectionId="0">
    <xmlCellPr id="1" xr6:uid="{00000000-0010-0000-CD00-000001000000}" uniqueName="P1072158">
      <xmlPr mapId="1" xpath="/TFI-IZD-KI/ISD-KI_1000336/P1072158" xmlDataType="decimal"/>
    </xmlCellPr>
  </singleXmlCell>
  <singleXmlCell id="211" xr6:uid="{00000000-000C-0000-FFFF-FFFFCE000000}" r="J24" connectionId="0">
    <xmlCellPr id="1" xr6:uid="{00000000-0010-0000-CE00-000001000000}" uniqueName="P1072159">
      <xmlPr mapId="1" xpath="/TFI-IZD-KI/ISD-KI_1000336/P1072159" xmlDataType="decimal"/>
    </xmlCellPr>
  </singleXmlCell>
  <singleXmlCell id="212" xr6:uid="{00000000-000C-0000-FFFF-FFFFCF000000}" r="K24" connectionId="0">
    <xmlCellPr id="1" xr6:uid="{00000000-0010-0000-CF00-000001000000}" uniqueName="P1072160">
      <xmlPr mapId="1" xpath="/TFI-IZD-KI/ISD-KI_1000336/P1072160" xmlDataType="decimal"/>
    </xmlCellPr>
  </singleXmlCell>
  <singleXmlCell id="213" xr6:uid="{00000000-000C-0000-FFFF-FFFFD0000000}" r="H25" connectionId="0">
    <xmlCellPr id="1" xr6:uid="{00000000-0010-0000-D000-000001000000}" uniqueName="P1072161">
      <xmlPr mapId="1" xpath="/TFI-IZD-KI/ISD-KI_1000336/P1072161" xmlDataType="decimal"/>
    </xmlCellPr>
  </singleXmlCell>
  <singleXmlCell id="214" xr6:uid="{00000000-000C-0000-FFFF-FFFFD1000000}" r="I25" connectionId="0">
    <xmlCellPr id="1" xr6:uid="{00000000-0010-0000-D100-000001000000}" uniqueName="P1072162">
      <xmlPr mapId="1" xpath="/TFI-IZD-KI/ISD-KI_1000336/P1072162" xmlDataType="decimal"/>
    </xmlCellPr>
  </singleXmlCell>
  <singleXmlCell id="215" xr6:uid="{00000000-000C-0000-FFFF-FFFFD2000000}" r="J25" connectionId="0">
    <xmlCellPr id="1" xr6:uid="{00000000-0010-0000-D200-000001000000}" uniqueName="P1072163">
      <xmlPr mapId="1" xpath="/TFI-IZD-KI/ISD-KI_1000336/P1072163" xmlDataType="decimal"/>
    </xmlCellPr>
  </singleXmlCell>
  <singleXmlCell id="216" xr6:uid="{00000000-000C-0000-FFFF-FFFFD3000000}" r="K25" connectionId="0">
    <xmlCellPr id="1" xr6:uid="{00000000-0010-0000-D300-000001000000}" uniqueName="P1072164">
      <xmlPr mapId="1" xpath="/TFI-IZD-KI/ISD-KI_1000336/P1072164" xmlDataType="decimal"/>
    </xmlCellPr>
  </singleXmlCell>
  <singleXmlCell id="217" xr6:uid="{00000000-000C-0000-FFFF-FFFFD4000000}" r="H26" connectionId="0">
    <xmlCellPr id="1" xr6:uid="{00000000-0010-0000-D400-000001000000}" uniqueName="P1072165">
      <xmlPr mapId="1" xpath="/TFI-IZD-KI/ISD-KI_1000336/P1072165" xmlDataType="decimal"/>
    </xmlCellPr>
  </singleXmlCell>
  <singleXmlCell id="218" xr6:uid="{00000000-000C-0000-FFFF-FFFFD5000000}" r="I26" connectionId="0">
    <xmlCellPr id="1" xr6:uid="{00000000-0010-0000-D500-000001000000}" uniqueName="P1072166">
      <xmlPr mapId="1" xpath="/TFI-IZD-KI/ISD-KI_1000336/P1072166" xmlDataType="decimal"/>
    </xmlCellPr>
  </singleXmlCell>
  <singleXmlCell id="219" xr6:uid="{00000000-000C-0000-FFFF-FFFFD6000000}" r="J26" connectionId="0">
    <xmlCellPr id="1" xr6:uid="{00000000-0010-0000-D600-000001000000}" uniqueName="P1072167">
      <xmlPr mapId="1" xpath="/TFI-IZD-KI/ISD-KI_1000336/P1072167" xmlDataType="decimal"/>
    </xmlCellPr>
  </singleXmlCell>
  <singleXmlCell id="220" xr6:uid="{00000000-000C-0000-FFFF-FFFFD7000000}" r="K26" connectionId="0">
    <xmlCellPr id="1" xr6:uid="{00000000-0010-0000-D700-000001000000}" uniqueName="P1072168">
      <xmlPr mapId="1" xpath="/TFI-IZD-KI/ISD-KI_1000336/P1072168" xmlDataType="decimal"/>
    </xmlCellPr>
  </singleXmlCell>
  <singleXmlCell id="221" xr6:uid="{00000000-000C-0000-FFFF-FFFFD8000000}" r="H27" connectionId="0">
    <xmlCellPr id="1" xr6:uid="{00000000-0010-0000-D800-000001000000}" uniqueName="P1072169">
      <xmlPr mapId="1" xpath="/TFI-IZD-KI/ISD-KI_1000336/P1072169" xmlDataType="decimal"/>
    </xmlCellPr>
  </singleXmlCell>
  <singleXmlCell id="222" xr6:uid="{00000000-000C-0000-FFFF-FFFFD9000000}" r="I27" connectionId="0">
    <xmlCellPr id="1" xr6:uid="{00000000-0010-0000-D900-000001000000}" uniqueName="P1072170">
      <xmlPr mapId="1" xpath="/TFI-IZD-KI/ISD-KI_1000336/P1072170" xmlDataType="decimal"/>
    </xmlCellPr>
  </singleXmlCell>
  <singleXmlCell id="223" xr6:uid="{00000000-000C-0000-FFFF-FFFFDA000000}" r="J27" connectionId="0">
    <xmlCellPr id="1" xr6:uid="{00000000-0010-0000-DA00-000001000000}" uniqueName="P1072171">
      <xmlPr mapId="1" xpath="/TFI-IZD-KI/ISD-KI_1000336/P1072171" xmlDataType="decimal"/>
    </xmlCellPr>
  </singleXmlCell>
  <singleXmlCell id="224" xr6:uid="{00000000-000C-0000-FFFF-FFFFDB000000}" r="K27" connectionId="0">
    <xmlCellPr id="1" xr6:uid="{00000000-0010-0000-DB00-000001000000}" uniqueName="P1072172">
      <xmlPr mapId="1" xpath="/TFI-IZD-KI/ISD-KI_1000336/P1072172" xmlDataType="decimal"/>
    </xmlCellPr>
  </singleXmlCell>
  <singleXmlCell id="225" xr6:uid="{00000000-000C-0000-FFFF-FFFFDC000000}" r="H28" connectionId="0">
    <xmlCellPr id="1" xr6:uid="{00000000-0010-0000-DC00-000001000000}" uniqueName="P1072173">
      <xmlPr mapId="1" xpath="/TFI-IZD-KI/ISD-KI_1000336/P1072173" xmlDataType="decimal"/>
    </xmlCellPr>
  </singleXmlCell>
  <singleXmlCell id="226" xr6:uid="{00000000-000C-0000-FFFF-FFFFDD000000}" r="I28" connectionId="0">
    <xmlCellPr id="1" xr6:uid="{00000000-0010-0000-DD00-000001000000}" uniqueName="P1072174">
      <xmlPr mapId="1" xpath="/TFI-IZD-KI/ISD-KI_1000336/P1072174" xmlDataType="decimal"/>
    </xmlCellPr>
  </singleXmlCell>
  <singleXmlCell id="227" xr6:uid="{00000000-000C-0000-FFFF-FFFFDE000000}" r="J28" connectionId="0">
    <xmlCellPr id="1" xr6:uid="{00000000-0010-0000-DE00-000001000000}" uniqueName="P1072175">
      <xmlPr mapId="1" xpath="/TFI-IZD-KI/ISD-KI_1000336/P1072175" xmlDataType="decimal"/>
    </xmlCellPr>
  </singleXmlCell>
  <singleXmlCell id="228" xr6:uid="{00000000-000C-0000-FFFF-FFFFDF000000}" r="K28" connectionId="0">
    <xmlCellPr id="1" xr6:uid="{00000000-0010-0000-DF00-000001000000}" uniqueName="P1072176">
      <xmlPr mapId="1" xpath="/TFI-IZD-KI/ISD-KI_1000336/P1072176" xmlDataType="decimal"/>
    </xmlCellPr>
  </singleXmlCell>
  <singleXmlCell id="229" xr6:uid="{00000000-000C-0000-FFFF-FFFFE0000000}" r="H29" connectionId="0">
    <xmlCellPr id="1" xr6:uid="{00000000-0010-0000-E000-000001000000}" uniqueName="P1072177">
      <xmlPr mapId="1" xpath="/TFI-IZD-KI/ISD-KI_1000336/P1072177" xmlDataType="decimal"/>
    </xmlCellPr>
  </singleXmlCell>
  <singleXmlCell id="230" xr6:uid="{00000000-000C-0000-FFFF-FFFFE1000000}" r="I29" connectionId="0">
    <xmlCellPr id="1" xr6:uid="{00000000-0010-0000-E100-000001000000}" uniqueName="P1072178">
      <xmlPr mapId="1" xpath="/TFI-IZD-KI/ISD-KI_1000336/P1072178" xmlDataType="decimal"/>
    </xmlCellPr>
  </singleXmlCell>
  <singleXmlCell id="231" xr6:uid="{00000000-000C-0000-FFFF-FFFFE2000000}" r="J29" connectionId="0">
    <xmlCellPr id="1" xr6:uid="{00000000-0010-0000-E200-000001000000}" uniqueName="P1072179">
      <xmlPr mapId="1" xpath="/TFI-IZD-KI/ISD-KI_1000336/P1072179" xmlDataType="decimal"/>
    </xmlCellPr>
  </singleXmlCell>
  <singleXmlCell id="232" xr6:uid="{00000000-000C-0000-FFFF-FFFFE3000000}" r="K29" connectionId="0">
    <xmlCellPr id="1" xr6:uid="{00000000-0010-0000-E300-000001000000}" uniqueName="P1072180">
      <xmlPr mapId="1" xpath="/TFI-IZD-KI/ISD-KI_1000336/P1072180" xmlDataType="decimal"/>
    </xmlCellPr>
  </singleXmlCell>
  <singleXmlCell id="233" xr6:uid="{00000000-000C-0000-FFFF-FFFFE4000000}" r="H30" connectionId="0">
    <xmlCellPr id="1" xr6:uid="{00000000-0010-0000-E400-000001000000}" uniqueName="P1072181">
      <xmlPr mapId="1" xpath="/TFI-IZD-KI/ISD-KI_1000336/P1072181" xmlDataType="decimal"/>
    </xmlCellPr>
  </singleXmlCell>
  <singleXmlCell id="234" xr6:uid="{00000000-000C-0000-FFFF-FFFFE5000000}" r="I30" connectionId="0">
    <xmlCellPr id="1" xr6:uid="{00000000-0010-0000-E500-000001000000}" uniqueName="P1072182">
      <xmlPr mapId="1" xpath="/TFI-IZD-KI/ISD-KI_1000336/P1072182" xmlDataType="decimal"/>
    </xmlCellPr>
  </singleXmlCell>
  <singleXmlCell id="235" xr6:uid="{00000000-000C-0000-FFFF-FFFFE6000000}" r="J30" connectionId="0">
    <xmlCellPr id="1" xr6:uid="{00000000-0010-0000-E600-000001000000}" uniqueName="P1072183">
      <xmlPr mapId="1" xpath="/TFI-IZD-KI/ISD-KI_1000336/P1072183" xmlDataType="decimal"/>
    </xmlCellPr>
  </singleXmlCell>
  <singleXmlCell id="236" xr6:uid="{00000000-000C-0000-FFFF-FFFFE7000000}" r="K30" connectionId="0">
    <xmlCellPr id="1" xr6:uid="{00000000-0010-0000-E700-000001000000}" uniqueName="P1072184">
      <xmlPr mapId="1" xpath="/TFI-IZD-KI/ISD-KI_1000336/P1072184" xmlDataType="decimal"/>
    </xmlCellPr>
  </singleXmlCell>
  <singleXmlCell id="237" xr6:uid="{00000000-000C-0000-FFFF-FFFFE8000000}" r="H31" connectionId="0">
    <xmlCellPr id="1" xr6:uid="{00000000-0010-0000-E800-000001000000}" uniqueName="P1072185">
      <xmlPr mapId="1" xpath="/TFI-IZD-KI/ISD-KI_1000336/P1072185" xmlDataType="decimal"/>
    </xmlCellPr>
  </singleXmlCell>
  <singleXmlCell id="238" xr6:uid="{00000000-000C-0000-FFFF-FFFFE9000000}" r="I31" connectionId="0">
    <xmlCellPr id="1" xr6:uid="{00000000-0010-0000-E900-000001000000}" uniqueName="P1072186">
      <xmlPr mapId="1" xpath="/TFI-IZD-KI/ISD-KI_1000336/P1072186" xmlDataType="decimal"/>
    </xmlCellPr>
  </singleXmlCell>
  <singleXmlCell id="239" xr6:uid="{00000000-000C-0000-FFFF-FFFFEA000000}" r="J31" connectionId="0">
    <xmlCellPr id="1" xr6:uid="{00000000-0010-0000-EA00-000001000000}" uniqueName="P1072187">
      <xmlPr mapId="1" xpath="/TFI-IZD-KI/ISD-KI_1000336/P1072187" xmlDataType="decimal"/>
    </xmlCellPr>
  </singleXmlCell>
  <singleXmlCell id="240" xr6:uid="{00000000-000C-0000-FFFF-FFFFEB000000}" r="K31" connectionId="0">
    <xmlCellPr id="1" xr6:uid="{00000000-0010-0000-EB00-000001000000}" uniqueName="P1072188">
      <xmlPr mapId="1" xpath="/TFI-IZD-KI/ISD-KI_1000336/P1072188" xmlDataType="decimal"/>
    </xmlCellPr>
  </singleXmlCell>
  <singleXmlCell id="241" xr6:uid="{00000000-000C-0000-FFFF-FFFFEC000000}" r="H32" connectionId="0">
    <xmlCellPr id="1" xr6:uid="{00000000-0010-0000-EC00-000001000000}" uniqueName="P1072189">
      <xmlPr mapId="1" xpath="/TFI-IZD-KI/ISD-KI_1000336/P1072189" xmlDataType="decimal"/>
    </xmlCellPr>
  </singleXmlCell>
  <singleXmlCell id="242" xr6:uid="{00000000-000C-0000-FFFF-FFFFED000000}" r="I32" connectionId="0">
    <xmlCellPr id="1" xr6:uid="{00000000-0010-0000-ED00-000001000000}" uniqueName="P1072190">
      <xmlPr mapId="1" xpath="/TFI-IZD-KI/ISD-KI_1000336/P1072190" xmlDataType="decimal"/>
    </xmlCellPr>
  </singleXmlCell>
  <singleXmlCell id="243" xr6:uid="{00000000-000C-0000-FFFF-FFFFEE000000}" r="J32" connectionId="0">
    <xmlCellPr id="1" xr6:uid="{00000000-0010-0000-EE00-000001000000}" uniqueName="P1072191">
      <xmlPr mapId="1" xpath="/TFI-IZD-KI/ISD-KI_1000336/P1072191" xmlDataType="decimal"/>
    </xmlCellPr>
  </singleXmlCell>
  <singleXmlCell id="244" xr6:uid="{00000000-000C-0000-FFFF-FFFFEF000000}" r="K32" connectionId="0">
    <xmlCellPr id="1" xr6:uid="{00000000-0010-0000-EF00-000001000000}" uniqueName="P1072192">
      <xmlPr mapId="1" xpath="/TFI-IZD-KI/ISD-KI_1000336/P1072192" xmlDataType="decimal"/>
    </xmlCellPr>
  </singleXmlCell>
  <singleXmlCell id="245" xr6:uid="{00000000-000C-0000-FFFF-FFFFF0000000}" r="H33" connectionId="0">
    <xmlCellPr id="1" xr6:uid="{00000000-0010-0000-F000-000001000000}" uniqueName="P1072193">
      <xmlPr mapId="1" xpath="/TFI-IZD-KI/ISD-KI_1000336/P1072193" xmlDataType="decimal"/>
    </xmlCellPr>
  </singleXmlCell>
  <singleXmlCell id="246" xr6:uid="{00000000-000C-0000-FFFF-FFFFF1000000}" r="I33" connectionId="0">
    <xmlCellPr id="1" xr6:uid="{00000000-0010-0000-F100-000001000000}" uniqueName="P1072194">
      <xmlPr mapId="1" xpath="/TFI-IZD-KI/ISD-KI_1000336/P1072194" xmlDataType="decimal"/>
    </xmlCellPr>
  </singleXmlCell>
  <singleXmlCell id="247" xr6:uid="{00000000-000C-0000-FFFF-FFFFF2000000}" r="J33" connectionId="0">
    <xmlCellPr id="1" xr6:uid="{00000000-0010-0000-F200-000001000000}" uniqueName="P1072195">
      <xmlPr mapId="1" xpath="/TFI-IZD-KI/ISD-KI_1000336/P1072195" xmlDataType="decimal"/>
    </xmlCellPr>
  </singleXmlCell>
  <singleXmlCell id="248" xr6:uid="{00000000-000C-0000-FFFF-FFFFF3000000}" r="K33" connectionId="0">
    <xmlCellPr id="1" xr6:uid="{00000000-0010-0000-F300-000001000000}" uniqueName="P1072196">
      <xmlPr mapId="1" xpath="/TFI-IZD-KI/ISD-KI_1000336/P1072196" xmlDataType="decimal"/>
    </xmlCellPr>
  </singleXmlCell>
  <singleXmlCell id="249" xr6:uid="{00000000-000C-0000-FFFF-FFFFF4000000}" r="H34" connectionId="0">
    <xmlCellPr id="1" xr6:uid="{00000000-0010-0000-F400-000001000000}" uniqueName="P1072197">
      <xmlPr mapId="1" xpath="/TFI-IZD-KI/ISD-KI_1000336/P1072197" xmlDataType="decimal"/>
    </xmlCellPr>
  </singleXmlCell>
  <singleXmlCell id="250" xr6:uid="{00000000-000C-0000-FFFF-FFFFF5000000}" r="I34" connectionId="0">
    <xmlCellPr id="1" xr6:uid="{00000000-0010-0000-F500-000001000000}" uniqueName="P1072198">
      <xmlPr mapId="1" xpath="/TFI-IZD-KI/ISD-KI_1000336/P1072198" xmlDataType="decimal"/>
    </xmlCellPr>
  </singleXmlCell>
  <singleXmlCell id="251" xr6:uid="{00000000-000C-0000-FFFF-FFFFF6000000}" r="J34" connectionId="0">
    <xmlCellPr id="1" xr6:uid="{00000000-0010-0000-F600-000001000000}" uniqueName="P1072199">
      <xmlPr mapId="1" xpath="/TFI-IZD-KI/ISD-KI_1000336/P1072199" xmlDataType="decimal"/>
    </xmlCellPr>
  </singleXmlCell>
  <singleXmlCell id="252" xr6:uid="{00000000-000C-0000-FFFF-FFFFF7000000}" r="K34" connectionId="0">
    <xmlCellPr id="1" xr6:uid="{00000000-0010-0000-F700-000001000000}" uniqueName="P1072200">
      <xmlPr mapId="1" xpath="/TFI-IZD-KI/ISD-KI_1000336/P1072200" xmlDataType="decimal"/>
    </xmlCellPr>
  </singleXmlCell>
  <singleXmlCell id="253" xr6:uid="{00000000-000C-0000-FFFF-FFFFF8000000}" r="H35" connectionId="0">
    <xmlCellPr id="1" xr6:uid="{00000000-0010-0000-F800-000001000000}" uniqueName="P1072201">
      <xmlPr mapId="1" xpath="/TFI-IZD-KI/ISD-KI_1000336/P1072201" xmlDataType="decimal"/>
    </xmlCellPr>
  </singleXmlCell>
  <singleXmlCell id="254" xr6:uid="{00000000-000C-0000-FFFF-FFFFF9000000}" r="I35" connectionId="0">
    <xmlCellPr id="1" xr6:uid="{00000000-0010-0000-F900-000001000000}" uniqueName="P1072202">
      <xmlPr mapId="1" xpath="/TFI-IZD-KI/ISD-KI_1000336/P1072202" xmlDataType="decimal"/>
    </xmlCellPr>
  </singleXmlCell>
  <singleXmlCell id="255" xr6:uid="{00000000-000C-0000-FFFF-FFFFFA000000}" r="J35" connectionId="0">
    <xmlCellPr id="1" xr6:uid="{00000000-0010-0000-FA00-000001000000}" uniqueName="P1072203">
      <xmlPr mapId="1" xpath="/TFI-IZD-KI/ISD-KI_1000336/P1072203" xmlDataType="decimal"/>
    </xmlCellPr>
  </singleXmlCell>
  <singleXmlCell id="256" xr6:uid="{00000000-000C-0000-FFFF-FFFFFB000000}" r="K35" connectionId="0">
    <xmlCellPr id="1" xr6:uid="{00000000-0010-0000-FB00-000001000000}" uniqueName="P1072204">
      <xmlPr mapId="1" xpath="/TFI-IZD-KI/ISD-KI_1000336/P1072204" xmlDataType="decimal"/>
    </xmlCellPr>
  </singleXmlCell>
  <singleXmlCell id="257" xr6:uid="{00000000-000C-0000-FFFF-FFFFFC000000}" r="H36" connectionId="0">
    <xmlCellPr id="1" xr6:uid="{00000000-0010-0000-FC00-000001000000}" uniqueName="P1072205">
      <xmlPr mapId="1" xpath="/TFI-IZD-KI/ISD-KI_1000336/P1072205" xmlDataType="decimal"/>
    </xmlCellPr>
  </singleXmlCell>
  <singleXmlCell id="258" xr6:uid="{00000000-000C-0000-FFFF-FFFFFD000000}" r="I36" connectionId="0">
    <xmlCellPr id="1" xr6:uid="{00000000-0010-0000-FD00-000001000000}" uniqueName="P1072206">
      <xmlPr mapId="1" xpath="/TFI-IZD-KI/ISD-KI_1000336/P1072206" xmlDataType="decimal"/>
    </xmlCellPr>
  </singleXmlCell>
  <singleXmlCell id="259" xr6:uid="{00000000-000C-0000-FFFF-FFFFFE000000}" r="J36" connectionId="0">
    <xmlCellPr id="1" xr6:uid="{00000000-0010-0000-FE00-000001000000}" uniqueName="P1072207">
      <xmlPr mapId="1" xpath="/TFI-IZD-KI/ISD-KI_1000336/P1072207" xmlDataType="decimal"/>
    </xmlCellPr>
  </singleXmlCell>
  <singleXmlCell id="260" xr6:uid="{00000000-000C-0000-FFFF-FFFFFF000000}" r="K36" connectionId="0">
    <xmlCellPr id="1" xr6:uid="{00000000-0010-0000-FF00-000001000000}" uniqueName="P1072208">
      <xmlPr mapId="1" xpath="/TFI-IZD-KI/ISD-KI_1000336/P1072208" xmlDataType="decimal"/>
    </xmlCellPr>
  </singleXmlCell>
  <singleXmlCell id="261" xr6:uid="{00000000-000C-0000-FFFF-FFFF00010000}" r="H37" connectionId="0">
    <xmlCellPr id="1" xr6:uid="{00000000-0010-0000-0001-000001000000}" uniqueName="P1072209">
      <xmlPr mapId="1" xpath="/TFI-IZD-KI/ISD-KI_1000336/P1072209" xmlDataType="decimal"/>
    </xmlCellPr>
  </singleXmlCell>
  <singleXmlCell id="262" xr6:uid="{00000000-000C-0000-FFFF-FFFF01010000}" r="I37" connectionId="0">
    <xmlCellPr id="1" xr6:uid="{00000000-0010-0000-0101-000001000000}" uniqueName="P1072210">
      <xmlPr mapId="1" xpath="/TFI-IZD-KI/ISD-KI_1000336/P1072210" xmlDataType="decimal"/>
    </xmlCellPr>
  </singleXmlCell>
  <singleXmlCell id="263" xr6:uid="{00000000-000C-0000-FFFF-FFFF02010000}" r="J37" connectionId="0">
    <xmlCellPr id="1" xr6:uid="{00000000-0010-0000-0201-000001000000}" uniqueName="P1072211">
      <xmlPr mapId="1" xpath="/TFI-IZD-KI/ISD-KI_1000336/P1072211" xmlDataType="decimal"/>
    </xmlCellPr>
  </singleXmlCell>
  <singleXmlCell id="264" xr6:uid="{00000000-000C-0000-FFFF-FFFF03010000}" r="K37" connectionId="0">
    <xmlCellPr id="1" xr6:uid="{00000000-0010-0000-0301-000001000000}" uniqueName="P1072212">
      <xmlPr mapId="1" xpath="/TFI-IZD-KI/ISD-KI_1000336/P1072212" xmlDataType="decimal"/>
    </xmlCellPr>
  </singleXmlCell>
  <singleXmlCell id="265" xr6:uid="{00000000-000C-0000-FFFF-FFFF04010000}" r="H38" connectionId="0">
    <xmlCellPr id="1" xr6:uid="{00000000-0010-0000-0401-000001000000}" uniqueName="P1072213">
      <xmlPr mapId="1" xpath="/TFI-IZD-KI/ISD-KI_1000336/P1072213" xmlDataType="decimal"/>
    </xmlCellPr>
  </singleXmlCell>
  <singleXmlCell id="266" xr6:uid="{00000000-000C-0000-FFFF-FFFF05010000}" r="I38" connectionId="0">
    <xmlCellPr id="1" xr6:uid="{00000000-0010-0000-0501-000001000000}" uniqueName="P1072214">
      <xmlPr mapId="1" xpath="/TFI-IZD-KI/ISD-KI_1000336/P1072214" xmlDataType="decimal"/>
    </xmlCellPr>
  </singleXmlCell>
  <singleXmlCell id="267" xr6:uid="{00000000-000C-0000-FFFF-FFFF06010000}" r="J38" connectionId="0">
    <xmlCellPr id="1" xr6:uid="{00000000-0010-0000-0601-000001000000}" uniqueName="P1072215">
      <xmlPr mapId="1" xpath="/TFI-IZD-KI/ISD-KI_1000336/P1072215" xmlDataType="decimal"/>
    </xmlCellPr>
  </singleXmlCell>
  <singleXmlCell id="268" xr6:uid="{00000000-000C-0000-FFFF-FFFF07010000}" r="K38" connectionId="0">
    <xmlCellPr id="1" xr6:uid="{00000000-0010-0000-0701-000001000000}" uniqueName="P1072216">
      <xmlPr mapId="1" xpath="/TFI-IZD-KI/ISD-KI_1000336/P1072216" xmlDataType="decimal"/>
    </xmlCellPr>
  </singleXmlCell>
  <singleXmlCell id="269" xr6:uid="{00000000-000C-0000-FFFF-FFFF08010000}" r="H39" connectionId="0">
    <xmlCellPr id="1" xr6:uid="{00000000-0010-0000-0801-000001000000}" uniqueName="P1072217">
      <xmlPr mapId="1" xpath="/TFI-IZD-KI/ISD-KI_1000336/P1072217" xmlDataType="decimal"/>
    </xmlCellPr>
  </singleXmlCell>
  <singleXmlCell id="270" xr6:uid="{00000000-000C-0000-FFFF-FFFF09010000}" r="I39" connectionId="0">
    <xmlCellPr id="1" xr6:uid="{00000000-0010-0000-0901-000001000000}" uniqueName="P1072218">
      <xmlPr mapId="1" xpath="/TFI-IZD-KI/ISD-KI_1000336/P1072218" xmlDataType="decimal"/>
    </xmlCellPr>
  </singleXmlCell>
  <singleXmlCell id="271" xr6:uid="{00000000-000C-0000-FFFF-FFFF0A010000}" r="J39" connectionId="0">
    <xmlCellPr id="1" xr6:uid="{00000000-0010-0000-0A01-000001000000}" uniqueName="P1072219">
      <xmlPr mapId="1" xpath="/TFI-IZD-KI/ISD-KI_1000336/P1072219" xmlDataType="decimal"/>
    </xmlCellPr>
  </singleXmlCell>
  <singleXmlCell id="272" xr6:uid="{00000000-000C-0000-FFFF-FFFF0B010000}" r="K39" connectionId="0">
    <xmlCellPr id="1" xr6:uid="{00000000-0010-0000-0B01-000001000000}" uniqueName="P1072220">
      <xmlPr mapId="1" xpath="/TFI-IZD-KI/ISD-KI_1000336/P1072220" xmlDataType="decimal"/>
    </xmlCellPr>
  </singleXmlCell>
  <singleXmlCell id="273" xr6:uid="{00000000-000C-0000-FFFF-FFFF0C010000}" r="H40" connectionId="0">
    <xmlCellPr id="1" xr6:uid="{00000000-0010-0000-0C01-000001000000}" uniqueName="P1072221">
      <xmlPr mapId="1" xpath="/TFI-IZD-KI/ISD-KI_1000336/P1072221" xmlDataType="decimal"/>
    </xmlCellPr>
  </singleXmlCell>
  <singleXmlCell id="274" xr6:uid="{00000000-000C-0000-FFFF-FFFF0D010000}" r="I40" connectionId="0">
    <xmlCellPr id="1" xr6:uid="{00000000-0010-0000-0D01-000001000000}" uniqueName="P1072222">
      <xmlPr mapId="1" xpath="/TFI-IZD-KI/ISD-KI_1000336/P1072222" xmlDataType="decimal"/>
    </xmlCellPr>
  </singleXmlCell>
  <singleXmlCell id="275" xr6:uid="{00000000-000C-0000-FFFF-FFFF0E010000}" r="J40" connectionId="0">
    <xmlCellPr id="1" xr6:uid="{00000000-0010-0000-0E01-000001000000}" uniqueName="P1072223">
      <xmlPr mapId="1" xpath="/TFI-IZD-KI/ISD-KI_1000336/P1072223" xmlDataType="decimal"/>
    </xmlCellPr>
  </singleXmlCell>
  <singleXmlCell id="276" xr6:uid="{00000000-000C-0000-FFFF-FFFF0F010000}" r="K40" connectionId="0">
    <xmlCellPr id="1" xr6:uid="{00000000-0010-0000-0F01-000001000000}" uniqueName="P1072224">
      <xmlPr mapId="1" xpath="/TFI-IZD-KI/ISD-KI_1000336/P1072224" xmlDataType="decimal"/>
    </xmlCellPr>
  </singleXmlCell>
  <singleXmlCell id="277" xr6:uid="{00000000-000C-0000-FFFF-FFFF10010000}" r="H41" connectionId="0">
    <xmlCellPr id="1" xr6:uid="{00000000-0010-0000-1001-000001000000}" uniqueName="P1072225">
      <xmlPr mapId="1" xpath="/TFI-IZD-KI/ISD-KI_1000336/P1072225" xmlDataType="decimal"/>
    </xmlCellPr>
  </singleXmlCell>
  <singleXmlCell id="278" xr6:uid="{00000000-000C-0000-FFFF-FFFF11010000}" r="I41" connectionId="0">
    <xmlCellPr id="1" xr6:uid="{00000000-0010-0000-1101-000001000000}" uniqueName="P1072226">
      <xmlPr mapId="1" xpath="/TFI-IZD-KI/ISD-KI_1000336/P1072226" xmlDataType="decimal"/>
    </xmlCellPr>
  </singleXmlCell>
  <singleXmlCell id="279" xr6:uid="{00000000-000C-0000-FFFF-FFFF12010000}" r="J41" connectionId="0">
    <xmlCellPr id="1" xr6:uid="{00000000-0010-0000-1201-000001000000}" uniqueName="P1072227">
      <xmlPr mapId="1" xpath="/TFI-IZD-KI/ISD-KI_1000336/P1072227" xmlDataType="decimal"/>
    </xmlCellPr>
  </singleXmlCell>
  <singleXmlCell id="280" xr6:uid="{00000000-000C-0000-FFFF-FFFF13010000}" r="K41" connectionId="0">
    <xmlCellPr id="1" xr6:uid="{00000000-0010-0000-1301-000001000000}" uniqueName="P1072228">
      <xmlPr mapId="1" xpath="/TFI-IZD-KI/ISD-KI_1000336/P1072228" xmlDataType="decimal"/>
    </xmlCellPr>
  </singleXmlCell>
  <singleXmlCell id="281" xr6:uid="{00000000-000C-0000-FFFF-FFFF14010000}" r="H42" connectionId="0">
    <xmlCellPr id="1" xr6:uid="{00000000-0010-0000-1401-000001000000}" uniqueName="P1072229">
      <xmlPr mapId="1" xpath="/TFI-IZD-KI/ISD-KI_1000336/P1072229" xmlDataType="decimal"/>
    </xmlCellPr>
  </singleXmlCell>
  <singleXmlCell id="282" xr6:uid="{00000000-000C-0000-FFFF-FFFF15010000}" r="I42" connectionId="0">
    <xmlCellPr id="1" xr6:uid="{00000000-0010-0000-1501-000001000000}" uniqueName="P1072230">
      <xmlPr mapId="1" xpath="/TFI-IZD-KI/ISD-KI_1000336/P1072230" xmlDataType="decimal"/>
    </xmlCellPr>
  </singleXmlCell>
  <singleXmlCell id="283" xr6:uid="{00000000-000C-0000-FFFF-FFFF16010000}" r="J42" connectionId="0">
    <xmlCellPr id="1" xr6:uid="{00000000-0010-0000-1601-000001000000}" uniqueName="P1072231">
      <xmlPr mapId="1" xpath="/TFI-IZD-KI/ISD-KI_1000336/P1072231" xmlDataType="decimal"/>
    </xmlCellPr>
  </singleXmlCell>
  <singleXmlCell id="284" xr6:uid="{00000000-000C-0000-FFFF-FFFF17010000}" r="K42" connectionId="0">
    <xmlCellPr id="1" xr6:uid="{00000000-0010-0000-1701-000001000000}" uniqueName="P1072232">
      <xmlPr mapId="1" xpath="/TFI-IZD-KI/ISD-KI_1000336/P1072232" xmlDataType="decimal"/>
    </xmlCellPr>
  </singleXmlCell>
  <singleXmlCell id="285" xr6:uid="{00000000-000C-0000-FFFF-FFFF18010000}" r="H44" connectionId="0">
    <xmlCellPr id="1" xr6:uid="{00000000-0010-0000-1801-000001000000}" uniqueName="P1072233">
      <xmlPr mapId="1" xpath="/TFI-IZD-KI/ISD-KI_1000336/P1072233" xmlDataType="decimal"/>
    </xmlCellPr>
  </singleXmlCell>
  <singleXmlCell id="286" xr6:uid="{00000000-000C-0000-FFFF-FFFF19010000}" r="I44" connectionId="0">
    <xmlCellPr id="1" xr6:uid="{00000000-0010-0000-1901-000001000000}" uniqueName="P1072234">
      <xmlPr mapId="1" xpath="/TFI-IZD-KI/ISD-KI_1000336/P1072234" xmlDataType="decimal"/>
    </xmlCellPr>
  </singleXmlCell>
  <singleXmlCell id="287" xr6:uid="{00000000-000C-0000-FFFF-FFFF1A010000}" r="J44" connectionId="0">
    <xmlCellPr id="1" xr6:uid="{00000000-0010-0000-1A01-000001000000}" uniqueName="P1072235">
      <xmlPr mapId="1" xpath="/TFI-IZD-KI/ISD-KI_1000336/P1072235" xmlDataType="decimal"/>
    </xmlCellPr>
  </singleXmlCell>
  <singleXmlCell id="288" xr6:uid="{00000000-000C-0000-FFFF-FFFF1B010000}" r="K44" connectionId="0">
    <xmlCellPr id="1" xr6:uid="{00000000-0010-0000-1B01-000001000000}" uniqueName="P1072236">
      <xmlPr mapId="1" xpath="/TFI-IZD-KI/ISD-KI_1000336/P1072236" xmlDataType="decimal"/>
    </xmlCellPr>
  </singleXmlCell>
  <singleXmlCell id="289" xr6:uid="{00000000-000C-0000-FFFF-FFFF1C010000}" r="H45" connectionId="0">
    <xmlCellPr id="1" xr6:uid="{00000000-0010-0000-1C01-000001000000}" uniqueName="P1072237">
      <xmlPr mapId="1" xpath="/TFI-IZD-KI/ISD-KI_1000336/P1072237" xmlDataType="decimal"/>
    </xmlCellPr>
  </singleXmlCell>
  <singleXmlCell id="290" xr6:uid="{00000000-000C-0000-FFFF-FFFF1D010000}" r="I45" connectionId="0">
    <xmlCellPr id="1" xr6:uid="{00000000-0010-0000-1D01-000001000000}" uniqueName="P1072238">
      <xmlPr mapId="1" xpath="/TFI-IZD-KI/ISD-KI_1000336/P1072238" xmlDataType="decimal"/>
    </xmlCellPr>
  </singleXmlCell>
  <singleXmlCell id="291" xr6:uid="{00000000-000C-0000-FFFF-FFFF1E010000}" r="J45" connectionId="0">
    <xmlCellPr id="1" xr6:uid="{00000000-0010-0000-1E01-000001000000}" uniqueName="P1072239">
      <xmlPr mapId="1" xpath="/TFI-IZD-KI/ISD-KI_1000336/P1072239" xmlDataType="decimal"/>
    </xmlCellPr>
  </singleXmlCell>
  <singleXmlCell id="292" xr6:uid="{00000000-000C-0000-FFFF-FFFF1F010000}" r="K45" connectionId="0">
    <xmlCellPr id="1" xr6:uid="{00000000-0010-0000-1F01-000001000000}" uniqueName="P1072240">
      <xmlPr mapId="1" xpath="/TFI-IZD-KI/ISD-KI_1000336/P1072240" xmlDataType="decimal"/>
    </xmlCellPr>
  </singleXmlCell>
  <singleXmlCell id="293" xr6:uid="{00000000-000C-0000-FFFF-FFFF20010000}" r="H46" connectionId="0">
    <xmlCellPr id="1" xr6:uid="{00000000-0010-0000-2001-000001000000}" uniqueName="P1072241">
      <xmlPr mapId="1" xpath="/TFI-IZD-KI/ISD-KI_1000336/P1072241" xmlDataType="decimal"/>
    </xmlCellPr>
  </singleXmlCell>
  <singleXmlCell id="294" xr6:uid="{00000000-000C-0000-FFFF-FFFF21010000}" r="I46" connectionId="0">
    <xmlCellPr id="1" xr6:uid="{00000000-0010-0000-2101-000001000000}" uniqueName="P1072242">
      <xmlPr mapId="1" xpath="/TFI-IZD-KI/ISD-KI_1000336/P1072242" xmlDataType="decimal"/>
    </xmlCellPr>
  </singleXmlCell>
  <singleXmlCell id="295" xr6:uid="{00000000-000C-0000-FFFF-FFFF22010000}" r="J46" connectionId="0">
    <xmlCellPr id="1" xr6:uid="{00000000-0010-0000-2201-000001000000}" uniqueName="P1072243">
      <xmlPr mapId="1" xpath="/TFI-IZD-KI/ISD-KI_1000336/P1072243" xmlDataType="decimal"/>
    </xmlCellPr>
  </singleXmlCell>
  <singleXmlCell id="296" xr6:uid="{00000000-000C-0000-FFFF-FFFF23010000}" r="K46" connectionId="0">
    <xmlCellPr id="1" xr6:uid="{00000000-0010-0000-2301-000001000000}" uniqueName="P1072244">
      <xmlPr mapId="1" xpath="/TFI-IZD-KI/ISD-KI_1000336/P1072244" xmlDataType="decimal"/>
    </xmlCellPr>
  </singleXmlCell>
  <singleXmlCell id="297" xr6:uid="{00000000-000C-0000-FFFF-FFFF24010000}" r="H47" connectionId="0">
    <xmlCellPr id="1" xr6:uid="{00000000-0010-0000-2401-000001000000}" uniqueName="P1072245">
      <xmlPr mapId="1" xpath="/TFI-IZD-KI/ISD-KI_1000336/P1072245" xmlDataType="decimal"/>
    </xmlCellPr>
  </singleXmlCell>
  <singleXmlCell id="298" xr6:uid="{00000000-000C-0000-FFFF-FFFF25010000}" r="I47" connectionId="0">
    <xmlCellPr id="1" xr6:uid="{00000000-0010-0000-2501-000001000000}" uniqueName="P1072246">
      <xmlPr mapId="1" xpath="/TFI-IZD-KI/ISD-KI_1000336/P1072246" xmlDataType="decimal"/>
    </xmlCellPr>
  </singleXmlCell>
  <singleXmlCell id="299" xr6:uid="{00000000-000C-0000-FFFF-FFFF26010000}" r="J47" connectionId="0">
    <xmlCellPr id="1" xr6:uid="{00000000-0010-0000-2601-000001000000}" uniqueName="P1072247">
      <xmlPr mapId="1" xpath="/TFI-IZD-KI/ISD-KI_1000336/P1072247" xmlDataType="decimal"/>
    </xmlCellPr>
  </singleXmlCell>
  <singleXmlCell id="300" xr6:uid="{00000000-000C-0000-FFFF-FFFF27010000}" r="K47" connectionId="0">
    <xmlCellPr id="1" xr6:uid="{00000000-0010-0000-2701-000001000000}" uniqueName="P1072248">
      <xmlPr mapId="1" xpath="/TFI-IZD-KI/ISD-KI_1000336/P1072248" xmlDataType="decimal"/>
    </xmlCellPr>
  </singleXmlCell>
  <singleXmlCell id="301" xr6:uid="{00000000-000C-0000-FFFF-FFFF28010000}" r="H48" connectionId="0">
    <xmlCellPr id="1" xr6:uid="{00000000-0010-0000-2801-000001000000}" uniqueName="P1072249">
      <xmlPr mapId="1" xpath="/TFI-IZD-KI/ISD-KI_1000336/P1072249" xmlDataType="decimal"/>
    </xmlCellPr>
  </singleXmlCell>
  <singleXmlCell id="302" xr6:uid="{00000000-000C-0000-FFFF-FFFF29010000}" r="I48" connectionId="0">
    <xmlCellPr id="1" xr6:uid="{00000000-0010-0000-2901-000001000000}" uniqueName="P1072250">
      <xmlPr mapId="1" xpath="/TFI-IZD-KI/ISD-KI_1000336/P1072250" xmlDataType="decimal"/>
    </xmlCellPr>
  </singleXmlCell>
  <singleXmlCell id="303" xr6:uid="{00000000-000C-0000-FFFF-FFFF2A010000}" r="J48" connectionId="0">
    <xmlCellPr id="1" xr6:uid="{00000000-0010-0000-2A01-000001000000}" uniqueName="P1072251">
      <xmlPr mapId="1" xpath="/TFI-IZD-KI/ISD-KI_1000336/P1072251" xmlDataType="decimal"/>
    </xmlCellPr>
  </singleXmlCell>
  <singleXmlCell id="304" xr6:uid="{00000000-000C-0000-FFFF-FFFF2B010000}" r="K48" connectionId="0">
    <xmlCellPr id="1" xr6:uid="{00000000-0010-0000-2B01-000001000000}" uniqueName="P1072252">
      <xmlPr mapId="1" xpath="/TFI-IZD-KI/ISD-KI_1000336/P1072252" xmlDataType="decimal"/>
    </xmlCellPr>
  </singleXmlCell>
  <singleXmlCell id="305" xr6:uid="{00000000-000C-0000-FFFF-FFFF2C010000}" r="H49" connectionId="0">
    <xmlCellPr id="1" xr6:uid="{00000000-0010-0000-2C01-000001000000}" uniqueName="P1072253">
      <xmlPr mapId="1" xpath="/TFI-IZD-KI/ISD-KI_1000336/P1072253" xmlDataType="decimal"/>
    </xmlCellPr>
  </singleXmlCell>
  <singleXmlCell id="306" xr6:uid="{00000000-000C-0000-FFFF-FFFF2D010000}" r="I49" connectionId="0">
    <xmlCellPr id="1" xr6:uid="{00000000-0010-0000-2D01-000001000000}" uniqueName="P1072254">
      <xmlPr mapId="1" xpath="/TFI-IZD-KI/ISD-KI_1000336/P1072254" xmlDataType="decimal"/>
    </xmlCellPr>
  </singleXmlCell>
  <singleXmlCell id="307" xr6:uid="{00000000-000C-0000-FFFF-FFFF2E010000}" r="J49" connectionId="0">
    <xmlCellPr id="1" xr6:uid="{00000000-0010-0000-2E01-000001000000}" uniqueName="P1072255">
      <xmlPr mapId="1" xpath="/TFI-IZD-KI/ISD-KI_1000336/P1072255" xmlDataType="decimal"/>
    </xmlCellPr>
  </singleXmlCell>
  <singleXmlCell id="308" xr6:uid="{00000000-000C-0000-FFFF-FFFF2F010000}" r="K49" connectionId="0">
    <xmlCellPr id="1" xr6:uid="{00000000-0010-0000-2F01-000001000000}" uniqueName="P1072256">
      <xmlPr mapId="1" xpath="/TFI-IZD-KI/ISD-KI_1000336/P1072256" xmlDataType="decimal"/>
    </xmlCellPr>
  </singleXmlCell>
  <singleXmlCell id="309" xr6:uid="{00000000-000C-0000-FFFF-FFFF30010000}" r="H50" connectionId="0">
    <xmlCellPr id="1" xr6:uid="{00000000-0010-0000-3001-000001000000}" uniqueName="P1072257">
      <xmlPr mapId="1" xpath="/TFI-IZD-KI/ISD-KI_1000336/P1072257" xmlDataType="decimal"/>
    </xmlCellPr>
  </singleXmlCell>
  <singleXmlCell id="310" xr6:uid="{00000000-000C-0000-FFFF-FFFF31010000}" r="I50" connectionId="0">
    <xmlCellPr id="1" xr6:uid="{00000000-0010-0000-3101-000001000000}" uniqueName="P1072258">
      <xmlPr mapId="1" xpath="/TFI-IZD-KI/ISD-KI_1000336/P1072258" xmlDataType="decimal"/>
    </xmlCellPr>
  </singleXmlCell>
  <singleXmlCell id="311" xr6:uid="{00000000-000C-0000-FFFF-FFFF32010000}" r="J50" connectionId="0">
    <xmlCellPr id="1" xr6:uid="{00000000-0010-0000-3201-000001000000}" uniqueName="P1072259">
      <xmlPr mapId="1" xpath="/TFI-IZD-KI/ISD-KI_1000336/P1072259" xmlDataType="decimal"/>
    </xmlCellPr>
  </singleXmlCell>
  <singleXmlCell id="312" xr6:uid="{00000000-000C-0000-FFFF-FFFF33010000}" r="K50" connectionId="0">
    <xmlCellPr id="1" xr6:uid="{00000000-0010-0000-3301-000001000000}" uniqueName="P1072260">
      <xmlPr mapId="1" xpath="/TFI-IZD-KI/ISD-KI_1000336/P1072260" xmlDataType="decimal"/>
    </xmlCellPr>
  </singleXmlCell>
  <singleXmlCell id="313" xr6:uid="{00000000-000C-0000-FFFF-FFFF34010000}" r="H51" connectionId="0">
    <xmlCellPr id="1" xr6:uid="{00000000-0010-0000-3401-000001000000}" uniqueName="P1072261">
      <xmlPr mapId="1" xpath="/TFI-IZD-KI/ISD-KI_1000336/P1072261" xmlDataType="decimal"/>
    </xmlCellPr>
  </singleXmlCell>
  <singleXmlCell id="314" xr6:uid="{00000000-000C-0000-FFFF-FFFF35010000}" r="I51" connectionId="0">
    <xmlCellPr id="1" xr6:uid="{00000000-0010-0000-3501-000001000000}" uniqueName="P1072262">
      <xmlPr mapId="1" xpath="/TFI-IZD-KI/ISD-KI_1000336/P1072262" xmlDataType="decimal"/>
    </xmlCellPr>
  </singleXmlCell>
  <singleXmlCell id="315" xr6:uid="{00000000-000C-0000-FFFF-FFFF36010000}" r="J51" connectionId="0">
    <xmlCellPr id="1" xr6:uid="{00000000-0010-0000-3601-000001000000}" uniqueName="P1072263">
      <xmlPr mapId="1" xpath="/TFI-IZD-KI/ISD-KI_1000336/P1072263" xmlDataType="decimal"/>
    </xmlCellPr>
  </singleXmlCell>
  <singleXmlCell id="316" xr6:uid="{00000000-000C-0000-FFFF-FFFF37010000}" r="K51" connectionId="0">
    <xmlCellPr id="1" xr6:uid="{00000000-0010-0000-3701-000001000000}" uniqueName="P1072264">
      <xmlPr mapId="1" xpath="/TFI-IZD-KI/ISD-KI_1000336/P1072264" xmlDataType="decimal"/>
    </xmlCellPr>
  </singleXmlCell>
  <singleXmlCell id="317" xr6:uid="{00000000-000C-0000-FFFF-FFFF38010000}" r="H52" connectionId="0">
    <xmlCellPr id="1" xr6:uid="{00000000-0010-0000-3801-000001000000}" uniqueName="P1072265">
      <xmlPr mapId="1" xpath="/TFI-IZD-KI/ISD-KI_1000336/P1072265" xmlDataType="decimal"/>
    </xmlCellPr>
  </singleXmlCell>
  <singleXmlCell id="318" xr6:uid="{00000000-000C-0000-FFFF-FFFF39010000}" r="I52" connectionId="0">
    <xmlCellPr id="1" xr6:uid="{00000000-0010-0000-3901-000001000000}" uniqueName="P1072266">
      <xmlPr mapId="1" xpath="/TFI-IZD-KI/ISD-KI_1000336/P1072266" xmlDataType="decimal"/>
    </xmlCellPr>
  </singleXmlCell>
  <singleXmlCell id="319" xr6:uid="{00000000-000C-0000-FFFF-FFFF3A010000}" r="J52" connectionId="0">
    <xmlCellPr id="1" xr6:uid="{00000000-0010-0000-3A01-000001000000}" uniqueName="P1072267">
      <xmlPr mapId="1" xpath="/TFI-IZD-KI/ISD-KI_1000336/P1072267" xmlDataType="decimal"/>
    </xmlCellPr>
  </singleXmlCell>
  <singleXmlCell id="320" xr6:uid="{00000000-000C-0000-FFFF-FFFF3B010000}" r="K52" connectionId="0">
    <xmlCellPr id="1" xr6:uid="{00000000-0010-0000-3B01-000001000000}" uniqueName="P1072268">
      <xmlPr mapId="1" xpath="/TFI-IZD-KI/ISD-KI_1000336/P1072268" xmlDataType="decimal"/>
    </xmlCellPr>
  </singleXmlCell>
  <singleXmlCell id="321" xr6:uid="{00000000-000C-0000-FFFF-FFFF3C010000}" r="H53" connectionId="0">
    <xmlCellPr id="1" xr6:uid="{00000000-0010-0000-3C01-000001000000}" uniqueName="P1072269">
      <xmlPr mapId="1" xpath="/TFI-IZD-KI/ISD-KI_1000336/P1072269" xmlDataType="decimal"/>
    </xmlCellPr>
  </singleXmlCell>
  <singleXmlCell id="322" xr6:uid="{00000000-000C-0000-FFFF-FFFF3D010000}" r="I53" connectionId="0">
    <xmlCellPr id="1" xr6:uid="{00000000-0010-0000-3D01-000001000000}" uniqueName="P1072270">
      <xmlPr mapId="1" xpath="/TFI-IZD-KI/ISD-KI_1000336/P1072270" xmlDataType="decimal"/>
    </xmlCellPr>
  </singleXmlCell>
  <singleXmlCell id="323" xr6:uid="{00000000-000C-0000-FFFF-FFFF3E010000}" r="J53" connectionId="0">
    <xmlCellPr id="1" xr6:uid="{00000000-0010-0000-3E01-000001000000}" uniqueName="P1072271">
      <xmlPr mapId="1" xpath="/TFI-IZD-KI/ISD-KI_1000336/P1072271" xmlDataType="decimal"/>
    </xmlCellPr>
  </singleXmlCell>
  <singleXmlCell id="324" xr6:uid="{00000000-000C-0000-FFFF-FFFF3F010000}" r="K53" connectionId="0">
    <xmlCellPr id="1" xr6:uid="{00000000-0010-0000-3F01-000001000000}" uniqueName="P1072272">
      <xmlPr mapId="1" xpath="/TFI-IZD-KI/ISD-KI_1000336/P1072272" xmlDataType="decimal"/>
    </xmlCellPr>
  </singleXmlCell>
  <singleXmlCell id="325" xr6:uid="{00000000-000C-0000-FFFF-FFFF40010000}" r="H54" connectionId="0">
    <xmlCellPr id="1" xr6:uid="{00000000-0010-0000-4001-000001000000}" uniqueName="P1072273">
      <xmlPr mapId="1" xpath="/TFI-IZD-KI/ISD-KI_1000336/P1072273" xmlDataType="decimal"/>
    </xmlCellPr>
  </singleXmlCell>
  <singleXmlCell id="326" xr6:uid="{00000000-000C-0000-FFFF-FFFF41010000}" r="I54" connectionId="0">
    <xmlCellPr id="1" xr6:uid="{00000000-0010-0000-4101-000001000000}" uniqueName="P1072274">
      <xmlPr mapId="1" xpath="/TFI-IZD-KI/ISD-KI_1000336/P1072274" xmlDataType="decimal"/>
    </xmlCellPr>
  </singleXmlCell>
  <singleXmlCell id="327" xr6:uid="{00000000-000C-0000-FFFF-FFFF42010000}" r="J54" connectionId="0">
    <xmlCellPr id="1" xr6:uid="{00000000-0010-0000-4201-000001000000}" uniqueName="P1072275">
      <xmlPr mapId="1" xpath="/TFI-IZD-KI/ISD-KI_1000336/P1072275" xmlDataType="decimal"/>
    </xmlCellPr>
  </singleXmlCell>
  <singleXmlCell id="328" xr6:uid="{00000000-000C-0000-FFFF-FFFF43010000}" r="K54" connectionId="0">
    <xmlCellPr id="1" xr6:uid="{00000000-0010-0000-4301-000001000000}" uniqueName="P1072276">
      <xmlPr mapId="1" xpath="/TFI-IZD-KI/ISD-KI_1000336/P1072276" xmlDataType="decimal"/>
    </xmlCellPr>
  </singleXmlCell>
  <singleXmlCell id="329" xr6:uid="{00000000-000C-0000-FFFF-FFFF44010000}" r="H55" connectionId="0">
    <xmlCellPr id="1" xr6:uid="{00000000-0010-0000-4401-000001000000}" uniqueName="P1072277">
      <xmlPr mapId="1" xpath="/TFI-IZD-KI/ISD-KI_1000336/P1072277" xmlDataType="decimal"/>
    </xmlCellPr>
  </singleXmlCell>
  <singleXmlCell id="330" xr6:uid="{00000000-000C-0000-FFFF-FFFF45010000}" r="I55" connectionId="0">
    <xmlCellPr id="1" xr6:uid="{00000000-0010-0000-4501-000001000000}" uniqueName="P1072278">
      <xmlPr mapId="1" xpath="/TFI-IZD-KI/ISD-KI_1000336/P1072278" xmlDataType="decimal"/>
    </xmlCellPr>
  </singleXmlCell>
  <singleXmlCell id="331" xr6:uid="{00000000-000C-0000-FFFF-FFFF46010000}" r="J55" connectionId="0">
    <xmlCellPr id="1" xr6:uid="{00000000-0010-0000-4601-000001000000}" uniqueName="P1072279">
      <xmlPr mapId="1" xpath="/TFI-IZD-KI/ISD-KI_1000336/P1072279" xmlDataType="decimal"/>
    </xmlCellPr>
  </singleXmlCell>
  <singleXmlCell id="332" xr6:uid="{00000000-000C-0000-FFFF-FFFF47010000}" r="K55" connectionId="0">
    <xmlCellPr id="1" xr6:uid="{00000000-0010-0000-4701-000001000000}" uniqueName="P1072280">
      <xmlPr mapId="1" xpath="/TFI-IZD-KI/ISD-KI_1000336/P1072280" xmlDataType="decimal"/>
    </xmlCellPr>
  </singleXmlCell>
  <singleXmlCell id="333" xr6:uid="{00000000-000C-0000-FFFF-FFFF48010000}" r="H56" connectionId="0">
    <xmlCellPr id="1" xr6:uid="{00000000-0010-0000-4801-000001000000}" uniqueName="P1072281">
      <xmlPr mapId="1" xpath="/TFI-IZD-KI/ISD-KI_1000336/P1072281" xmlDataType="decimal"/>
    </xmlCellPr>
  </singleXmlCell>
  <singleXmlCell id="334" xr6:uid="{00000000-000C-0000-FFFF-FFFF49010000}" r="I56" connectionId="0">
    <xmlCellPr id="1" xr6:uid="{00000000-0010-0000-4901-000001000000}" uniqueName="P1072282">
      <xmlPr mapId="1" xpath="/TFI-IZD-KI/ISD-KI_1000336/P1072282" xmlDataType="decimal"/>
    </xmlCellPr>
  </singleXmlCell>
  <singleXmlCell id="335" xr6:uid="{00000000-000C-0000-FFFF-FFFF4A010000}" r="J56" connectionId="0">
    <xmlCellPr id="1" xr6:uid="{00000000-0010-0000-4A01-000001000000}" uniqueName="P1072283">
      <xmlPr mapId="1" xpath="/TFI-IZD-KI/ISD-KI_1000336/P1072283" xmlDataType="decimal"/>
    </xmlCellPr>
  </singleXmlCell>
  <singleXmlCell id="336" xr6:uid="{00000000-000C-0000-FFFF-FFFF4B010000}" r="K56" connectionId="0">
    <xmlCellPr id="1" xr6:uid="{00000000-0010-0000-4B01-000001000000}" uniqueName="P1072284">
      <xmlPr mapId="1" xpath="/TFI-IZD-KI/ISD-KI_1000336/P1072284" xmlDataType="decimal"/>
    </xmlCellPr>
  </singleXmlCell>
  <singleXmlCell id="337" xr6:uid="{00000000-000C-0000-FFFF-FFFF4C010000}" r="H57" connectionId="0">
    <xmlCellPr id="1" xr6:uid="{00000000-0010-0000-4C01-000001000000}" uniqueName="P1072285">
      <xmlPr mapId="1" xpath="/TFI-IZD-KI/ISD-KI_1000336/P1072285" xmlDataType="decimal"/>
    </xmlCellPr>
  </singleXmlCell>
  <singleXmlCell id="338" xr6:uid="{00000000-000C-0000-FFFF-FFFF4D010000}" r="I57" connectionId="0">
    <xmlCellPr id="1" xr6:uid="{00000000-0010-0000-4D01-000001000000}" uniqueName="P1072286">
      <xmlPr mapId="1" xpath="/TFI-IZD-KI/ISD-KI_1000336/P1072286" xmlDataType="decimal"/>
    </xmlCellPr>
  </singleXmlCell>
  <singleXmlCell id="339" xr6:uid="{00000000-000C-0000-FFFF-FFFF4E010000}" r="J57" connectionId="0">
    <xmlCellPr id="1" xr6:uid="{00000000-0010-0000-4E01-000001000000}" uniqueName="P1072287">
      <xmlPr mapId="1" xpath="/TFI-IZD-KI/ISD-KI_1000336/P1072287" xmlDataType="decimal"/>
    </xmlCellPr>
  </singleXmlCell>
  <singleXmlCell id="340" xr6:uid="{00000000-000C-0000-FFFF-FFFF4F010000}" r="K57" connectionId="0">
    <xmlCellPr id="1" xr6:uid="{00000000-0010-0000-4F01-000001000000}" uniqueName="P1072288">
      <xmlPr mapId="1" xpath="/TFI-IZD-KI/ISD-KI_1000336/P1072288" xmlDataType="decimal"/>
    </xmlCellPr>
  </singleXmlCell>
  <singleXmlCell id="341" xr6:uid="{00000000-000C-0000-FFFF-FFFF50010000}" r="H58" connectionId="0">
    <xmlCellPr id="1" xr6:uid="{00000000-0010-0000-5001-000001000000}" uniqueName="P1072289">
      <xmlPr mapId="1" xpath="/TFI-IZD-KI/ISD-KI_1000336/P1072289" xmlDataType="decimal"/>
    </xmlCellPr>
  </singleXmlCell>
  <singleXmlCell id="342" xr6:uid="{00000000-000C-0000-FFFF-FFFF51010000}" r="I58" connectionId="0">
    <xmlCellPr id="1" xr6:uid="{00000000-0010-0000-5101-000001000000}" uniqueName="P1072290">
      <xmlPr mapId="1" xpath="/TFI-IZD-KI/ISD-KI_1000336/P1072290" xmlDataType="decimal"/>
    </xmlCellPr>
  </singleXmlCell>
  <singleXmlCell id="343" xr6:uid="{00000000-000C-0000-FFFF-FFFF52010000}" r="J58" connectionId="0">
    <xmlCellPr id="1" xr6:uid="{00000000-0010-0000-5201-000001000000}" uniqueName="P1072291">
      <xmlPr mapId="1" xpath="/TFI-IZD-KI/ISD-KI_1000336/P1072291" xmlDataType="decimal"/>
    </xmlCellPr>
  </singleXmlCell>
  <singleXmlCell id="344" xr6:uid="{00000000-000C-0000-FFFF-FFFF53010000}" r="K58" connectionId="0">
    <xmlCellPr id="1" xr6:uid="{00000000-0010-0000-5301-000001000000}" uniqueName="P1072292">
      <xmlPr mapId="1" xpath="/TFI-IZD-KI/ISD-KI_1000336/P1072292" xmlDataType="decimal"/>
    </xmlCellPr>
  </singleXmlCell>
  <singleXmlCell id="345" xr6:uid="{00000000-000C-0000-FFFF-FFFF54010000}" r="H59" connectionId="0">
    <xmlCellPr id="1" xr6:uid="{00000000-0010-0000-5401-000001000000}" uniqueName="P1072293">
      <xmlPr mapId="1" xpath="/TFI-IZD-KI/ISD-KI_1000336/P1072293" xmlDataType="decimal"/>
    </xmlCellPr>
  </singleXmlCell>
  <singleXmlCell id="346" xr6:uid="{00000000-000C-0000-FFFF-FFFF55010000}" r="I59" connectionId="0">
    <xmlCellPr id="1" xr6:uid="{00000000-0010-0000-5501-000001000000}" uniqueName="P1072294">
      <xmlPr mapId="1" xpath="/TFI-IZD-KI/ISD-KI_1000336/P1072294" xmlDataType="decimal"/>
    </xmlCellPr>
  </singleXmlCell>
  <singleXmlCell id="347" xr6:uid="{00000000-000C-0000-FFFF-FFFF56010000}" r="J59" connectionId="0">
    <xmlCellPr id="1" xr6:uid="{00000000-0010-0000-5601-000001000000}" uniqueName="P1072295">
      <xmlPr mapId="1" xpath="/TFI-IZD-KI/ISD-KI_1000336/P1072295" xmlDataType="decimal"/>
    </xmlCellPr>
  </singleXmlCell>
  <singleXmlCell id="348" xr6:uid="{00000000-000C-0000-FFFF-FFFF57010000}" r="K59" connectionId="0">
    <xmlCellPr id="1" xr6:uid="{00000000-0010-0000-5701-000001000000}" uniqueName="P1072296">
      <xmlPr mapId="1" xpath="/TFI-IZD-KI/ISD-KI_1000336/P1072296" xmlDataType="decimal"/>
    </xmlCellPr>
  </singleXmlCell>
  <singleXmlCell id="349" xr6:uid="{00000000-000C-0000-FFFF-FFFF58010000}" r="H60" connectionId="0">
    <xmlCellPr id="1" xr6:uid="{00000000-0010-0000-5801-000001000000}" uniqueName="P1072297">
      <xmlPr mapId="1" xpath="/TFI-IZD-KI/ISD-KI_1000336/P1072297" xmlDataType="decimal"/>
    </xmlCellPr>
  </singleXmlCell>
  <singleXmlCell id="350" xr6:uid="{00000000-000C-0000-FFFF-FFFF59010000}" r="I60" connectionId="0">
    <xmlCellPr id="1" xr6:uid="{00000000-0010-0000-5901-000001000000}" uniqueName="P1072298">
      <xmlPr mapId="1" xpath="/TFI-IZD-KI/ISD-KI_1000336/P1072298" xmlDataType="decimal"/>
    </xmlCellPr>
  </singleXmlCell>
  <singleXmlCell id="351" xr6:uid="{00000000-000C-0000-FFFF-FFFF5A010000}" r="J60" connectionId="0">
    <xmlCellPr id="1" xr6:uid="{00000000-0010-0000-5A01-000001000000}" uniqueName="P1072299">
      <xmlPr mapId="1" xpath="/TFI-IZD-KI/ISD-KI_1000336/P1072299" xmlDataType="decimal"/>
    </xmlCellPr>
  </singleXmlCell>
  <singleXmlCell id="352" xr6:uid="{00000000-000C-0000-FFFF-FFFF5B010000}" r="K60" connectionId="0">
    <xmlCellPr id="1" xr6:uid="{00000000-0010-0000-5B01-000001000000}" uniqueName="P1072300">
      <xmlPr mapId="1" xpath="/TFI-IZD-KI/ISD-KI_1000336/P1072300" xmlDataType="decimal"/>
    </xmlCellPr>
  </singleXmlCell>
  <singleXmlCell id="353" xr6:uid="{00000000-000C-0000-FFFF-FFFF5C010000}" r="H61" connectionId="0">
    <xmlCellPr id="1" xr6:uid="{00000000-0010-0000-5C01-000001000000}" uniqueName="P1072301">
      <xmlPr mapId="1" xpath="/TFI-IZD-KI/ISD-KI_1000336/P1072301" xmlDataType="decimal"/>
    </xmlCellPr>
  </singleXmlCell>
  <singleXmlCell id="354" xr6:uid="{00000000-000C-0000-FFFF-FFFF5D010000}" r="I61" connectionId="0">
    <xmlCellPr id="1" xr6:uid="{00000000-0010-0000-5D01-000001000000}" uniqueName="P1072302">
      <xmlPr mapId="1" xpath="/TFI-IZD-KI/ISD-KI_1000336/P1072302" xmlDataType="decimal"/>
    </xmlCellPr>
  </singleXmlCell>
  <singleXmlCell id="355" xr6:uid="{00000000-000C-0000-FFFF-FFFF5E010000}" r="J61" connectionId="0">
    <xmlCellPr id="1" xr6:uid="{00000000-0010-0000-5E01-000001000000}" uniqueName="P1072303">
      <xmlPr mapId="1" xpath="/TFI-IZD-KI/ISD-KI_1000336/P1072303" xmlDataType="decimal"/>
    </xmlCellPr>
  </singleXmlCell>
  <singleXmlCell id="356" xr6:uid="{00000000-000C-0000-FFFF-FFFF5F010000}" r="K61" connectionId="0">
    <xmlCellPr id="1" xr6:uid="{00000000-0010-0000-5F01-000001000000}" uniqueName="P1072304">
      <xmlPr mapId="1" xpath="/TFI-IZD-KI/ISD-KI_1000336/P1072304" xmlDataType="decimal"/>
    </xmlCellPr>
  </singleXmlCell>
  <singleXmlCell id="357" xr6:uid="{00000000-000C-0000-FFFF-FFFF60010000}" r="H62" connectionId="0">
    <xmlCellPr id="1" xr6:uid="{00000000-0010-0000-6001-000001000000}" uniqueName="P1072305">
      <xmlPr mapId="1" xpath="/TFI-IZD-KI/ISD-KI_1000336/P1072305" xmlDataType="decimal"/>
    </xmlCellPr>
  </singleXmlCell>
  <singleXmlCell id="358" xr6:uid="{00000000-000C-0000-FFFF-FFFF61010000}" r="I62" connectionId="0">
    <xmlCellPr id="1" xr6:uid="{00000000-0010-0000-6101-000001000000}" uniqueName="P1072306">
      <xmlPr mapId="1" xpath="/TFI-IZD-KI/ISD-KI_1000336/P1072306" xmlDataType="decimal"/>
    </xmlCellPr>
  </singleXmlCell>
  <singleXmlCell id="359" xr6:uid="{00000000-000C-0000-FFFF-FFFF62010000}" r="J62" connectionId="0">
    <xmlCellPr id="1" xr6:uid="{00000000-0010-0000-6201-000001000000}" uniqueName="P1072307">
      <xmlPr mapId="1" xpath="/TFI-IZD-KI/ISD-KI_1000336/P1072307" xmlDataType="decimal"/>
    </xmlCellPr>
  </singleXmlCell>
  <singleXmlCell id="360" xr6:uid="{00000000-000C-0000-FFFF-FFFF63010000}" r="K62" connectionId="0">
    <xmlCellPr id="1" xr6:uid="{00000000-0010-0000-6301-000001000000}" uniqueName="P1072308">
      <xmlPr mapId="1" xpath="/TFI-IZD-KI/ISD-KI_1000336/P1072308" xmlDataType="decimal"/>
    </xmlCellPr>
  </singleXmlCell>
  <singleXmlCell id="361" xr6:uid="{00000000-000C-0000-FFFF-FFFF64010000}" r="H63" connectionId="0">
    <xmlCellPr id="1" xr6:uid="{00000000-0010-0000-6401-000001000000}" uniqueName="P1072309">
      <xmlPr mapId="1" xpath="/TFI-IZD-KI/ISD-KI_1000336/P1072309" xmlDataType="decimal"/>
    </xmlCellPr>
  </singleXmlCell>
  <singleXmlCell id="362" xr6:uid="{00000000-000C-0000-FFFF-FFFF65010000}" r="I63" connectionId="0">
    <xmlCellPr id="1" xr6:uid="{00000000-0010-0000-6501-000001000000}" uniqueName="P1072310">
      <xmlPr mapId="1" xpath="/TFI-IZD-KI/ISD-KI_1000336/P1072310" xmlDataType="decimal"/>
    </xmlCellPr>
  </singleXmlCell>
  <singleXmlCell id="363" xr6:uid="{00000000-000C-0000-FFFF-FFFF66010000}" r="J63" connectionId="0">
    <xmlCellPr id="1" xr6:uid="{00000000-0010-0000-6601-000001000000}" uniqueName="P1072311">
      <xmlPr mapId="1" xpath="/TFI-IZD-KI/ISD-KI_1000336/P1072311" xmlDataType="decimal"/>
    </xmlCellPr>
  </singleXmlCell>
  <singleXmlCell id="364" xr6:uid="{00000000-000C-0000-FFFF-FFFF67010000}" r="K63" connectionId="0">
    <xmlCellPr id="1" xr6:uid="{00000000-0010-0000-6701-000001000000}" uniqueName="P1072312">
      <xmlPr mapId="1" xpath="/TFI-IZD-KI/ISD-KI_1000336/P1072312" xmlDataType="decimal"/>
    </xmlCellPr>
  </singleXmlCell>
  <singleXmlCell id="365" xr6:uid="{00000000-000C-0000-FFFF-FFFF68010000}" r="H64" connectionId="0">
    <xmlCellPr id="1" xr6:uid="{00000000-0010-0000-6801-000001000000}" uniqueName="P1072313">
      <xmlPr mapId="1" xpath="/TFI-IZD-KI/ISD-KI_1000336/P1072313" xmlDataType="decimal"/>
    </xmlCellPr>
  </singleXmlCell>
  <singleXmlCell id="366" xr6:uid="{00000000-000C-0000-FFFF-FFFF69010000}" r="I64" connectionId="0">
    <xmlCellPr id="1" xr6:uid="{00000000-0010-0000-6901-000001000000}" uniqueName="P1072314">
      <xmlPr mapId="1" xpath="/TFI-IZD-KI/ISD-KI_1000336/P1072314" xmlDataType="decimal"/>
    </xmlCellPr>
  </singleXmlCell>
  <singleXmlCell id="367" xr6:uid="{00000000-000C-0000-FFFF-FFFF6A010000}" r="J64" connectionId="0">
    <xmlCellPr id="1" xr6:uid="{00000000-0010-0000-6A01-000001000000}" uniqueName="P1072315">
      <xmlPr mapId="1" xpath="/TFI-IZD-KI/ISD-KI_1000336/P1072315" xmlDataType="decimal"/>
    </xmlCellPr>
  </singleXmlCell>
  <singleXmlCell id="368" xr6:uid="{00000000-000C-0000-FFFF-FFFF6B010000}" r="K64" connectionId="0">
    <xmlCellPr id="1" xr6:uid="{00000000-0010-0000-6B01-000001000000}" uniqueName="P1072316">
      <xmlPr mapId="1" xpath="/TFI-IZD-KI/ISD-KI_1000336/P1072316" xmlDataType="decimal"/>
    </xmlCellPr>
  </singleXmlCell>
  <singleXmlCell id="369" xr6:uid="{00000000-000C-0000-FFFF-FFFF6C010000}" r="H65" connectionId="0">
    <xmlCellPr id="1" xr6:uid="{00000000-0010-0000-6C01-000001000000}" uniqueName="P1072317">
      <xmlPr mapId="1" xpath="/TFI-IZD-KI/ISD-KI_1000336/P1072317" xmlDataType="decimal"/>
    </xmlCellPr>
  </singleXmlCell>
  <singleXmlCell id="370" xr6:uid="{00000000-000C-0000-FFFF-FFFF6D010000}" r="I65" connectionId="0">
    <xmlCellPr id="1" xr6:uid="{00000000-0010-0000-6D01-000001000000}" uniqueName="P1072318">
      <xmlPr mapId="1" xpath="/TFI-IZD-KI/ISD-KI_1000336/P1072318" xmlDataType="decimal"/>
    </xmlCellPr>
  </singleXmlCell>
  <singleXmlCell id="371" xr6:uid="{00000000-000C-0000-FFFF-FFFF6E010000}" r="J65" connectionId="0">
    <xmlCellPr id="1" xr6:uid="{00000000-0010-0000-6E01-000001000000}" uniqueName="P1072319">
      <xmlPr mapId="1" xpath="/TFI-IZD-KI/ISD-KI_1000336/P1072319" xmlDataType="decimal"/>
    </xmlCellPr>
  </singleXmlCell>
  <singleXmlCell id="372" xr6:uid="{00000000-000C-0000-FFFF-FFFF6F010000}" r="K65" connectionId="0">
    <xmlCellPr id="1" xr6:uid="{00000000-0010-0000-6F01-000001000000}" uniqueName="P1072320">
      <xmlPr mapId="1" xpath="/TFI-IZD-KI/ISD-KI_1000336/P1072320" xmlDataType="decimal"/>
    </xmlCellPr>
  </singleXmlCell>
  <singleXmlCell id="373" xr6:uid="{00000000-000C-0000-FFFF-FFFF70010000}" r="H66" connectionId="0">
    <xmlCellPr id="1" xr6:uid="{00000000-0010-0000-7001-000001000000}" uniqueName="P1072321">
      <xmlPr mapId="1" xpath="/TFI-IZD-KI/ISD-KI_1000336/P1072321" xmlDataType="decimal"/>
    </xmlCellPr>
  </singleXmlCell>
  <singleXmlCell id="374" xr6:uid="{00000000-000C-0000-FFFF-FFFF71010000}" r="I66" connectionId="0">
    <xmlCellPr id="1" xr6:uid="{00000000-0010-0000-7101-000001000000}" uniqueName="P1072322">
      <xmlPr mapId="1" xpath="/TFI-IZD-KI/ISD-KI_1000336/P1072322" xmlDataType="decimal"/>
    </xmlCellPr>
  </singleXmlCell>
  <singleXmlCell id="375" xr6:uid="{00000000-000C-0000-FFFF-FFFF72010000}" r="J66" connectionId="0">
    <xmlCellPr id="1" xr6:uid="{00000000-0010-0000-7201-000001000000}" uniqueName="P1072323">
      <xmlPr mapId="1" xpath="/TFI-IZD-KI/ISD-KI_1000336/P1072323" xmlDataType="decimal"/>
    </xmlCellPr>
  </singleXmlCell>
  <singleXmlCell id="376" xr6:uid="{00000000-000C-0000-FFFF-FFFF73010000}" r="K66" connectionId="0">
    <xmlCellPr id="1" xr6:uid="{00000000-0010-0000-7301-000001000000}" uniqueName="P1072324">
      <xmlPr mapId="1" xpath="/TFI-IZD-KI/ISD-KI_1000336/P1072324" xmlDataType="decimal"/>
    </xmlCellPr>
  </singleXmlCell>
  <singleXmlCell id="377" xr6:uid="{00000000-000C-0000-FFFF-FFFF74010000}" r="H67" connectionId="0">
    <xmlCellPr id="1" xr6:uid="{00000000-0010-0000-7401-000001000000}" uniqueName="P1072325">
      <xmlPr mapId="1" xpath="/TFI-IZD-KI/ISD-KI_1000336/P1072325" xmlDataType="decimal"/>
    </xmlCellPr>
  </singleXmlCell>
  <singleXmlCell id="378" xr6:uid="{00000000-000C-0000-FFFF-FFFF75010000}" r="I67" connectionId="0">
    <xmlCellPr id="1" xr6:uid="{00000000-0010-0000-7501-000001000000}" uniqueName="P1072326">
      <xmlPr mapId="1" xpath="/TFI-IZD-KI/ISD-KI_1000336/P1072326" xmlDataType="decimal"/>
    </xmlCellPr>
  </singleXmlCell>
  <singleXmlCell id="379" xr6:uid="{00000000-000C-0000-FFFF-FFFF76010000}" r="J67" connectionId="0">
    <xmlCellPr id="1" xr6:uid="{00000000-0010-0000-7601-000001000000}" uniqueName="P1072327">
      <xmlPr mapId="1" xpath="/TFI-IZD-KI/ISD-KI_1000336/P1072327" xmlDataType="decimal"/>
    </xmlCellPr>
  </singleXmlCell>
  <singleXmlCell id="380" xr6:uid="{00000000-000C-0000-FFFF-FFFF77010000}" r="K67" connectionId="0">
    <xmlCellPr id="1" xr6:uid="{00000000-0010-0000-7701-000001000000}" uniqueName="P1072328">
      <xmlPr mapId="1" xpath="/TFI-IZD-KI/ISD-KI_1000336/P1072328" xmlDataType="decimal"/>
    </xmlCellPr>
  </singleXmlCell>
  <singleXmlCell id="381" xr6:uid="{00000000-000C-0000-FFFF-FFFF78010000}" r="H68" connectionId="0">
    <xmlCellPr id="1" xr6:uid="{00000000-0010-0000-7801-000001000000}" uniqueName="P1072329">
      <xmlPr mapId="1" xpath="/TFI-IZD-KI/ISD-KI_1000336/P1072329" xmlDataType="decimal"/>
    </xmlCellPr>
  </singleXmlCell>
  <singleXmlCell id="382" xr6:uid="{00000000-000C-0000-FFFF-FFFF79010000}" r="I68" connectionId="0">
    <xmlCellPr id="1" xr6:uid="{00000000-0010-0000-7901-000001000000}" uniqueName="P1072330">
      <xmlPr mapId="1" xpath="/TFI-IZD-KI/ISD-KI_1000336/P1072330" xmlDataType="decimal"/>
    </xmlCellPr>
  </singleXmlCell>
  <singleXmlCell id="383" xr6:uid="{00000000-000C-0000-FFFF-FFFF7A010000}" r="J68" connectionId="0">
    <xmlCellPr id="1" xr6:uid="{00000000-0010-0000-7A01-000001000000}" uniqueName="P1072331">
      <xmlPr mapId="1" xpath="/TFI-IZD-KI/ISD-KI_1000336/P1072331" xmlDataType="decimal"/>
    </xmlCellPr>
  </singleXmlCell>
  <singleXmlCell id="384" xr6:uid="{00000000-000C-0000-FFFF-FFFF7B010000}" r="K68" connectionId="0">
    <xmlCellPr id="1" xr6:uid="{00000000-0010-0000-7B01-000001000000}" uniqueName="P1072332">
      <xmlPr mapId="1" xpath="/TFI-IZD-KI/ISD-KI_1000336/P1072332" xmlDataType="decimal"/>
    </xmlCellPr>
  </singleXmlCell>
  <singleXmlCell id="385" xr6:uid="{00000000-000C-0000-FFFF-FFFF7C010000}" r="H69" connectionId="0">
    <xmlCellPr id="1" xr6:uid="{00000000-0010-0000-7C01-000001000000}" uniqueName="P1072333">
      <xmlPr mapId="1" xpath="/TFI-IZD-KI/ISD-KI_1000336/P1072333" xmlDataType="decimal"/>
    </xmlCellPr>
  </singleXmlCell>
  <singleXmlCell id="386" xr6:uid="{00000000-000C-0000-FFFF-FFFF7D010000}" r="I69" connectionId="0">
    <xmlCellPr id="1" xr6:uid="{00000000-0010-0000-7D01-000001000000}" uniqueName="P1072334">
      <xmlPr mapId="1" xpath="/TFI-IZD-KI/ISD-KI_1000336/P1072334" xmlDataType="decimal"/>
    </xmlCellPr>
  </singleXmlCell>
  <singleXmlCell id="387" xr6:uid="{00000000-000C-0000-FFFF-FFFF7E010000}" r="J69" connectionId="0">
    <xmlCellPr id="1" xr6:uid="{00000000-0010-0000-7E01-000001000000}" uniqueName="P1072335">
      <xmlPr mapId="1" xpath="/TFI-IZD-KI/ISD-KI_1000336/P1072335" xmlDataType="decimal"/>
    </xmlCellPr>
  </singleXmlCell>
  <singleXmlCell id="388" xr6:uid="{00000000-000C-0000-FFFF-FFFF7F010000}" r="K69" connectionId="0">
    <xmlCellPr id="1" xr6:uid="{00000000-0010-0000-7F01-000001000000}" uniqueName="P1072336">
      <xmlPr mapId="1" xpath="/TFI-IZD-KI/ISD-KI_1000336/P107233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80010000}" r="H8" connectionId="0">
    <xmlCellPr id="1" xr6:uid="{00000000-0010-0000-8001-000001000000}" uniqueName="P1071697">
      <xmlPr mapId="1" xpath="/TFI-IZD-KI/INT_1000337/P1071697" xmlDataType="decimal"/>
    </xmlCellPr>
  </singleXmlCell>
  <singleXmlCell id="6" xr6:uid="{00000000-000C-0000-FFFF-FFFF81010000}" r="I8" connectionId="0">
    <xmlCellPr id="1" xr6:uid="{00000000-0010-0000-8101-000001000000}" uniqueName="P1071698">
      <xmlPr mapId="1" xpath="/TFI-IZD-KI/INT_1000337/P1071698" xmlDataType="decimal"/>
    </xmlCellPr>
  </singleXmlCell>
  <singleXmlCell id="8" xr6:uid="{00000000-000C-0000-FFFF-FFFF82010000}" r="H9" connectionId="0">
    <xmlCellPr id="1" xr6:uid="{00000000-0010-0000-8201-000001000000}" uniqueName="P1071699">
      <xmlPr mapId="1" xpath="/TFI-IZD-KI/INT_1000337/P1071699" xmlDataType="decimal"/>
    </xmlCellPr>
  </singleXmlCell>
  <singleXmlCell id="9" xr6:uid="{00000000-000C-0000-FFFF-FFFF83010000}" r="I9" connectionId="0">
    <xmlCellPr id="1" xr6:uid="{00000000-0010-0000-8301-000001000000}" uniqueName="P1071700">
      <xmlPr mapId="1" xpath="/TFI-IZD-KI/INT_1000337/P1071700" xmlDataType="decimal"/>
    </xmlCellPr>
  </singleXmlCell>
  <singleXmlCell id="389" xr6:uid="{00000000-000C-0000-FFFF-FFFF84010000}" r="H10" connectionId="0">
    <xmlCellPr id="1" xr6:uid="{00000000-0010-0000-8401-000001000000}" uniqueName="P1071701">
      <xmlPr mapId="1" xpath="/TFI-IZD-KI/INT_1000337/P1071701" xmlDataType="decimal"/>
    </xmlCellPr>
  </singleXmlCell>
  <singleXmlCell id="390" xr6:uid="{00000000-000C-0000-FFFF-FFFF85010000}" r="I10" connectionId="0">
    <xmlCellPr id="1" xr6:uid="{00000000-0010-0000-8501-000001000000}" uniqueName="P1071702">
      <xmlPr mapId="1" xpath="/TFI-IZD-KI/INT_1000337/P1071702" xmlDataType="decimal"/>
    </xmlCellPr>
  </singleXmlCell>
  <singleXmlCell id="391" xr6:uid="{00000000-000C-0000-FFFF-FFFF86010000}" r="H11" connectionId="0">
    <xmlCellPr id="1" xr6:uid="{00000000-0010-0000-8601-000001000000}" uniqueName="P1071703">
      <xmlPr mapId="1" xpath="/TFI-IZD-KI/INT_1000337/P1071703" xmlDataType="decimal"/>
    </xmlCellPr>
  </singleXmlCell>
  <singleXmlCell id="392" xr6:uid="{00000000-000C-0000-FFFF-FFFF87010000}" r="I11" connectionId="0">
    <xmlCellPr id="1" xr6:uid="{00000000-0010-0000-8701-000001000000}" uniqueName="P1071704">
      <xmlPr mapId="1" xpath="/TFI-IZD-KI/INT_1000337/P1071704" xmlDataType="decimal"/>
    </xmlCellPr>
  </singleXmlCell>
  <singleXmlCell id="393" xr6:uid="{00000000-000C-0000-FFFF-FFFF88010000}" r="H12" connectionId="0">
    <xmlCellPr id="1" xr6:uid="{00000000-0010-0000-8801-000001000000}" uniqueName="P1071705">
      <xmlPr mapId="1" xpath="/TFI-IZD-KI/INT_1000337/P1071705" xmlDataType="decimal"/>
    </xmlCellPr>
  </singleXmlCell>
  <singleXmlCell id="394" xr6:uid="{00000000-000C-0000-FFFF-FFFF89010000}" r="I12" connectionId="0">
    <xmlCellPr id="1" xr6:uid="{00000000-0010-0000-8901-000001000000}" uniqueName="P1071706">
      <xmlPr mapId="1" xpath="/TFI-IZD-KI/INT_1000337/P1071706" xmlDataType="decimal"/>
    </xmlCellPr>
  </singleXmlCell>
  <singleXmlCell id="395" xr6:uid="{00000000-000C-0000-FFFF-FFFF8A010000}" r="H13" connectionId="0">
    <xmlCellPr id="1" xr6:uid="{00000000-0010-0000-8A01-000001000000}" uniqueName="P1071707">
      <xmlPr mapId="1" xpath="/TFI-IZD-KI/INT_1000337/P1071707" xmlDataType="decimal"/>
    </xmlCellPr>
  </singleXmlCell>
  <singleXmlCell id="396" xr6:uid="{00000000-000C-0000-FFFF-FFFF8B010000}" r="I13" connectionId="0">
    <xmlCellPr id="1" xr6:uid="{00000000-0010-0000-8B01-000001000000}" uniqueName="P1071708">
      <xmlPr mapId="1" xpath="/TFI-IZD-KI/INT_1000337/P1071708" xmlDataType="decimal"/>
    </xmlCellPr>
  </singleXmlCell>
  <singleXmlCell id="397" xr6:uid="{00000000-000C-0000-FFFF-FFFF8C010000}" r="H14" connectionId="0">
    <xmlCellPr id="1" xr6:uid="{00000000-0010-0000-8C01-000001000000}" uniqueName="P1071709">
      <xmlPr mapId="1" xpath="/TFI-IZD-KI/INT_1000337/P1071709" xmlDataType="decimal"/>
    </xmlCellPr>
  </singleXmlCell>
  <singleXmlCell id="398" xr6:uid="{00000000-000C-0000-FFFF-FFFF8D010000}" r="I14" connectionId="0">
    <xmlCellPr id="1" xr6:uid="{00000000-0010-0000-8D01-000001000000}" uniqueName="P1071710">
      <xmlPr mapId="1" xpath="/TFI-IZD-KI/INT_1000337/P1071710" xmlDataType="decimal"/>
    </xmlCellPr>
  </singleXmlCell>
  <singleXmlCell id="399" xr6:uid="{00000000-000C-0000-FFFF-FFFF8E010000}" r="H15" connectionId="0">
    <xmlCellPr id="1" xr6:uid="{00000000-0010-0000-8E01-000001000000}" uniqueName="P1071711">
      <xmlPr mapId="1" xpath="/TFI-IZD-KI/INT_1000337/P1071711" xmlDataType="decimal"/>
    </xmlCellPr>
  </singleXmlCell>
  <singleXmlCell id="400" xr6:uid="{00000000-000C-0000-FFFF-FFFF8F010000}" r="I15" connectionId="0">
    <xmlCellPr id="1" xr6:uid="{00000000-0010-0000-8F01-000001000000}" uniqueName="P1071712">
      <xmlPr mapId="1" xpath="/TFI-IZD-KI/INT_1000337/P1071712" xmlDataType="decimal"/>
    </xmlCellPr>
  </singleXmlCell>
  <singleXmlCell id="401" xr6:uid="{00000000-000C-0000-FFFF-FFFF90010000}" r="H17" connectionId="0">
    <xmlCellPr id="1" xr6:uid="{00000000-0010-0000-9001-000001000000}" uniqueName="P1071713">
      <xmlPr mapId="1" xpath="/TFI-IZD-KI/INT_1000337/P1071713" xmlDataType="decimal"/>
    </xmlCellPr>
  </singleXmlCell>
  <singleXmlCell id="402" xr6:uid="{00000000-000C-0000-FFFF-FFFF91010000}" r="I17" connectionId="0">
    <xmlCellPr id="1" xr6:uid="{00000000-0010-0000-9101-000001000000}" uniqueName="P1071714">
      <xmlPr mapId="1" xpath="/TFI-IZD-KI/INT_1000337/P1071714" xmlDataType="decimal"/>
    </xmlCellPr>
  </singleXmlCell>
  <singleXmlCell id="403" xr6:uid="{00000000-000C-0000-FFFF-FFFF92010000}" r="H19" connectionId="0">
    <xmlCellPr id="1" xr6:uid="{00000000-0010-0000-9201-000001000000}" uniqueName="P1071715">
      <xmlPr mapId="1" xpath="/TFI-IZD-KI/INT_1000337/P1071715" xmlDataType="decimal"/>
    </xmlCellPr>
  </singleXmlCell>
  <singleXmlCell id="404" xr6:uid="{00000000-000C-0000-FFFF-FFFF93010000}" r="I19" connectionId="0">
    <xmlCellPr id="1" xr6:uid="{00000000-0010-0000-9301-000001000000}" uniqueName="P1071716">
      <xmlPr mapId="1" xpath="/TFI-IZD-KI/INT_1000337/P1071716" xmlDataType="decimal"/>
    </xmlCellPr>
  </singleXmlCell>
  <singleXmlCell id="405" xr6:uid="{00000000-000C-0000-FFFF-FFFF94010000}" r="H20" connectionId="0">
    <xmlCellPr id="1" xr6:uid="{00000000-0010-0000-9401-000001000000}" uniqueName="P1071717">
      <xmlPr mapId="1" xpath="/TFI-IZD-KI/INT_1000337/P1071717" xmlDataType="decimal"/>
    </xmlCellPr>
  </singleXmlCell>
  <singleXmlCell id="406" xr6:uid="{00000000-000C-0000-FFFF-FFFF95010000}" r="I20" connectionId="0">
    <xmlCellPr id="1" xr6:uid="{00000000-0010-0000-9501-000001000000}" uniqueName="P1071718">
      <xmlPr mapId="1" xpath="/TFI-IZD-KI/INT_1000337/P1071718" xmlDataType="decimal"/>
    </xmlCellPr>
  </singleXmlCell>
  <singleXmlCell id="407" xr6:uid="{00000000-000C-0000-FFFF-FFFF96010000}" r="H21" connectionId="0">
    <xmlCellPr id="1" xr6:uid="{00000000-0010-0000-9601-000001000000}" uniqueName="P1071719">
      <xmlPr mapId="1" xpath="/TFI-IZD-KI/INT_1000337/P1071719" xmlDataType="decimal"/>
    </xmlCellPr>
  </singleXmlCell>
  <singleXmlCell id="408" xr6:uid="{00000000-000C-0000-FFFF-FFFF97010000}" r="I21" connectionId="0">
    <xmlCellPr id="1" xr6:uid="{00000000-0010-0000-9701-000001000000}" uniqueName="P1071720">
      <xmlPr mapId="1" xpath="/TFI-IZD-KI/INT_1000337/P1071720" xmlDataType="decimal"/>
    </xmlCellPr>
  </singleXmlCell>
  <singleXmlCell id="409" xr6:uid="{00000000-000C-0000-FFFF-FFFF98010000}" r="H22" connectionId="0">
    <xmlCellPr id="1" xr6:uid="{00000000-0010-0000-9801-000001000000}" uniqueName="P1071721">
      <xmlPr mapId="1" xpath="/TFI-IZD-KI/INT_1000337/P1071721" xmlDataType="decimal"/>
    </xmlCellPr>
  </singleXmlCell>
  <singleXmlCell id="410" xr6:uid="{00000000-000C-0000-FFFF-FFFF99010000}" r="I22" connectionId="0">
    <xmlCellPr id="1" xr6:uid="{00000000-0010-0000-9901-000001000000}" uniqueName="P1071722">
      <xmlPr mapId="1" xpath="/TFI-IZD-KI/INT_1000337/P1071722" xmlDataType="decimal"/>
    </xmlCellPr>
  </singleXmlCell>
  <singleXmlCell id="411" xr6:uid="{00000000-000C-0000-FFFF-FFFF9A010000}" r="H23" connectionId="0">
    <xmlCellPr id="1" xr6:uid="{00000000-0010-0000-9A01-000001000000}" uniqueName="P1071723">
      <xmlPr mapId="1" xpath="/TFI-IZD-KI/INT_1000337/P1071723" xmlDataType="decimal"/>
    </xmlCellPr>
  </singleXmlCell>
  <singleXmlCell id="412" xr6:uid="{00000000-000C-0000-FFFF-FFFF9B010000}" r="I23" connectionId="0">
    <xmlCellPr id="1" xr6:uid="{00000000-0010-0000-9B01-000001000000}" uniqueName="P1071724">
      <xmlPr mapId="1" xpath="/TFI-IZD-KI/INT_1000337/P1071724" xmlDataType="decimal"/>
    </xmlCellPr>
  </singleXmlCell>
  <singleXmlCell id="413" xr6:uid="{00000000-000C-0000-FFFF-FFFF9C010000}" r="H25" connectionId="0">
    <xmlCellPr id="1" xr6:uid="{00000000-0010-0000-9C01-000001000000}" uniqueName="P1071725">
      <xmlPr mapId="1" xpath="/TFI-IZD-KI/INT_1000337/P1071725" xmlDataType="decimal"/>
    </xmlCellPr>
  </singleXmlCell>
  <singleXmlCell id="414" xr6:uid="{00000000-000C-0000-FFFF-FFFF9D010000}" r="I25" connectionId="0">
    <xmlCellPr id="1" xr6:uid="{00000000-0010-0000-9D01-000001000000}" uniqueName="P1071726">
      <xmlPr mapId="1" xpath="/TFI-IZD-KI/INT_1000337/P1071726" xmlDataType="decimal"/>
    </xmlCellPr>
  </singleXmlCell>
  <singleXmlCell id="415" xr6:uid="{00000000-000C-0000-FFFF-FFFF9E010000}" r="H26" connectionId="0">
    <xmlCellPr id="1" xr6:uid="{00000000-0010-0000-9E01-000001000000}" uniqueName="P1071727">
      <xmlPr mapId="1" xpath="/TFI-IZD-KI/INT_1000337/P1071727" xmlDataType="decimal"/>
    </xmlCellPr>
  </singleXmlCell>
  <singleXmlCell id="416" xr6:uid="{00000000-000C-0000-FFFF-FFFF9F010000}" r="I26" connectionId="0">
    <xmlCellPr id="1" xr6:uid="{00000000-0010-0000-9F01-000001000000}" uniqueName="P1071728">
      <xmlPr mapId="1" xpath="/TFI-IZD-KI/INT_1000337/P1071728" xmlDataType="decimal"/>
    </xmlCellPr>
  </singleXmlCell>
  <singleXmlCell id="417" xr6:uid="{00000000-000C-0000-FFFF-FFFFA0010000}" r="H27" connectionId="0">
    <xmlCellPr id="1" xr6:uid="{00000000-0010-0000-A001-000001000000}" uniqueName="P1071729">
      <xmlPr mapId="1" xpath="/TFI-IZD-KI/INT_1000337/P1071729" xmlDataType="decimal"/>
    </xmlCellPr>
  </singleXmlCell>
  <singleXmlCell id="418" xr6:uid="{00000000-000C-0000-FFFF-FFFFA1010000}" r="I27" connectionId="0">
    <xmlCellPr id="1" xr6:uid="{00000000-0010-0000-A101-000001000000}" uniqueName="P1071730">
      <xmlPr mapId="1" xpath="/TFI-IZD-KI/INT_1000337/P1071730" xmlDataType="decimal"/>
    </xmlCellPr>
  </singleXmlCell>
  <singleXmlCell id="419" xr6:uid="{00000000-000C-0000-FFFF-FFFFA2010000}" r="H28" connectionId="0">
    <xmlCellPr id="1" xr6:uid="{00000000-0010-0000-A201-000001000000}" uniqueName="P1071731">
      <xmlPr mapId="1" xpath="/TFI-IZD-KI/INT_1000337/P1071731" xmlDataType="decimal"/>
    </xmlCellPr>
  </singleXmlCell>
  <singleXmlCell id="420" xr6:uid="{00000000-000C-0000-FFFF-FFFFA3010000}" r="I28" connectionId="0">
    <xmlCellPr id="1" xr6:uid="{00000000-0010-0000-A301-000001000000}" uniqueName="P1071732">
      <xmlPr mapId="1" xpath="/TFI-IZD-KI/INT_1000337/P1071732" xmlDataType="decimal"/>
    </xmlCellPr>
  </singleXmlCell>
  <singleXmlCell id="421" xr6:uid="{00000000-000C-0000-FFFF-FFFFA4010000}" r="H29" connectionId="0">
    <xmlCellPr id="1" xr6:uid="{00000000-0010-0000-A401-000001000000}" uniqueName="P1071733">
      <xmlPr mapId="1" xpath="/TFI-IZD-KI/INT_1000337/P1071733" xmlDataType="decimal"/>
    </xmlCellPr>
  </singleXmlCell>
  <singleXmlCell id="422" xr6:uid="{00000000-000C-0000-FFFF-FFFFA5010000}" r="I29" connectionId="0">
    <xmlCellPr id="1" xr6:uid="{00000000-0010-0000-A501-000001000000}" uniqueName="P1071734">
      <xmlPr mapId="1" xpath="/TFI-IZD-KI/INT_1000337/P1071734" xmlDataType="decimal"/>
    </xmlCellPr>
  </singleXmlCell>
  <singleXmlCell id="423" xr6:uid="{00000000-000C-0000-FFFF-FFFFA6010000}" r="H30" connectionId="0">
    <xmlCellPr id="1" xr6:uid="{00000000-0010-0000-A601-000001000000}" uniqueName="P1071735">
      <xmlPr mapId="1" xpath="/TFI-IZD-KI/INT_1000337/P1071735" xmlDataType="decimal"/>
    </xmlCellPr>
  </singleXmlCell>
  <singleXmlCell id="424" xr6:uid="{00000000-000C-0000-FFFF-FFFFA7010000}" r="I30" connectionId="0">
    <xmlCellPr id="1" xr6:uid="{00000000-0010-0000-A701-000001000000}" uniqueName="P1071736">
      <xmlPr mapId="1" xpath="/TFI-IZD-KI/INT_1000337/P1071736" xmlDataType="decimal"/>
    </xmlCellPr>
  </singleXmlCell>
  <singleXmlCell id="425" xr6:uid="{00000000-000C-0000-FFFF-FFFFA8010000}" r="H31" connectionId="0">
    <xmlCellPr id="1" xr6:uid="{00000000-0010-0000-A801-000001000000}" uniqueName="P1071737">
      <xmlPr mapId="1" xpath="/TFI-IZD-KI/INT_1000337/P1071737" xmlDataType="decimal"/>
    </xmlCellPr>
  </singleXmlCell>
  <singleXmlCell id="426" xr6:uid="{00000000-000C-0000-FFFF-FFFFA9010000}" r="I31" connectionId="0">
    <xmlCellPr id="1" xr6:uid="{00000000-0010-0000-A901-000001000000}" uniqueName="P1071738">
      <xmlPr mapId="1" xpath="/TFI-IZD-KI/INT_1000337/P1071738" xmlDataType="decimal"/>
    </xmlCellPr>
  </singleXmlCell>
  <singleXmlCell id="427" xr6:uid="{00000000-000C-0000-FFFF-FFFFAA010000}" r="H32" connectionId="0">
    <xmlCellPr id="1" xr6:uid="{00000000-0010-0000-AA01-000001000000}" uniqueName="P1071739">
      <xmlPr mapId="1" xpath="/TFI-IZD-KI/INT_1000337/P1071739" xmlDataType="decimal"/>
    </xmlCellPr>
  </singleXmlCell>
  <singleXmlCell id="428" xr6:uid="{00000000-000C-0000-FFFF-FFFFAB010000}" r="I32" connectionId="0">
    <xmlCellPr id="1" xr6:uid="{00000000-0010-0000-AB01-000001000000}" uniqueName="P1071740">
      <xmlPr mapId="1" xpath="/TFI-IZD-KI/INT_1000337/P1071740" xmlDataType="decimal"/>
    </xmlCellPr>
  </singleXmlCell>
  <singleXmlCell id="429" xr6:uid="{00000000-000C-0000-FFFF-FFFFAC010000}" r="H33" connectionId="0">
    <xmlCellPr id="1" xr6:uid="{00000000-0010-0000-AC01-000001000000}" uniqueName="P1071741">
      <xmlPr mapId="1" xpath="/TFI-IZD-KI/INT_1000337/P1071741" xmlDataType="decimal"/>
    </xmlCellPr>
  </singleXmlCell>
  <singleXmlCell id="430" xr6:uid="{00000000-000C-0000-FFFF-FFFFAD010000}" r="I33" connectionId="0">
    <xmlCellPr id="1" xr6:uid="{00000000-0010-0000-AD01-000001000000}" uniqueName="P1071742">
      <xmlPr mapId="1" xpath="/TFI-IZD-KI/INT_1000337/P1071742" xmlDataType="decimal"/>
    </xmlCellPr>
  </singleXmlCell>
  <singleXmlCell id="431" xr6:uid="{00000000-000C-0000-FFFF-FFFFAE010000}" r="H34" connectionId="0">
    <xmlCellPr id="1" xr6:uid="{00000000-0010-0000-AE01-000001000000}" uniqueName="P1071743">
      <xmlPr mapId="1" xpath="/TFI-IZD-KI/INT_1000337/P1071743" xmlDataType="decimal"/>
    </xmlCellPr>
  </singleXmlCell>
  <singleXmlCell id="432" xr6:uid="{00000000-000C-0000-FFFF-FFFFAF010000}" r="I34" connectionId="0">
    <xmlCellPr id="1" xr6:uid="{00000000-0010-0000-AF01-000001000000}" uniqueName="P1071744">
      <xmlPr mapId="1" xpath="/TFI-IZD-KI/INT_1000337/P1071744" xmlDataType="decimal"/>
    </xmlCellPr>
  </singleXmlCell>
  <singleXmlCell id="433" xr6:uid="{00000000-000C-0000-FFFF-FFFFB0010000}" r="H35" connectionId="0">
    <xmlCellPr id="1" xr6:uid="{00000000-0010-0000-B001-000001000000}" uniqueName="P1071745">
      <xmlPr mapId="1" xpath="/TFI-IZD-KI/INT_1000337/P1071745" xmlDataType="decimal"/>
    </xmlCellPr>
  </singleXmlCell>
  <singleXmlCell id="434" xr6:uid="{00000000-000C-0000-FFFF-FFFFB1010000}" r="I35" connectionId="0">
    <xmlCellPr id="1" xr6:uid="{00000000-0010-0000-B101-000001000000}" uniqueName="P1071746">
      <xmlPr mapId="1" xpath="/TFI-IZD-KI/INT_1000337/P1071746" xmlDataType="decimal"/>
    </xmlCellPr>
  </singleXmlCell>
  <singleXmlCell id="435" xr6:uid="{00000000-000C-0000-FFFF-FFFFB2010000}" r="H36" connectionId="0">
    <xmlCellPr id="1" xr6:uid="{00000000-0010-0000-B201-000001000000}" uniqueName="P1071747">
      <xmlPr mapId="1" xpath="/TFI-IZD-KI/INT_1000337/P1071747" xmlDataType="decimal"/>
    </xmlCellPr>
  </singleXmlCell>
  <singleXmlCell id="436" xr6:uid="{00000000-000C-0000-FFFF-FFFFB3010000}" r="I36" connectionId="0">
    <xmlCellPr id="1" xr6:uid="{00000000-0010-0000-B301-000001000000}" uniqueName="P1071748">
      <xmlPr mapId="1" xpath="/TFI-IZD-KI/INT_1000337/P1071748" xmlDataType="decimal"/>
    </xmlCellPr>
  </singleXmlCell>
  <singleXmlCell id="437" xr6:uid="{00000000-000C-0000-FFFF-FFFFB4010000}" r="H37" connectionId="0">
    <xmlCellPr id="1" xr6:uid="{00000000-0010-0000-B401-000001000000}" uniqueName="P1071749">
      <xmlPr mapId="1" xpath="/TFI-IZD-KI/INT_1000337/P1071749" xmlDataType="decimal"/>
    </xmlCellPr>
  </singleXmlCell>
  <singleXmlCell id="438" xr6:uid="{00000000-000C-0000-FFFF-FFFFB5010000}" r="I37" connectionId="0">
    <xmlCellPr id="1" xr6:uid="{00000000-0010-0000-B501-000001000000}" uniqueName="P1071750">
      <xmlPr mapId="1" xpath="/TFI-IZD-KI/INT_1000337/P1071750" xmlDataType="decimal"/>
    </xmlCellPr>
  </singleXmlCell>
  <singleXmlCell id="439" xr6:uid="{00000000-000C-0000-FFFF-FFFFB6010000}" r="H38" connectionId="0">
    <xmlCellPr id="1" xr6:uid="{00000000-0010-0000-B601-000001000000}" uniqueName="P1071751">
      <xmlPr mapId="1" xpath="/TFI-IZD-KI/INT_1000337/P1071751" xmlDataType="decimal"/>
    </xmlCellPr>
  </singleXmlCell>
  <singleXmlCell id="440" xr6:uid="{00000000-000C-0000-FFFF-FFFFB7010000}" r="I38" connectionId="0">
    <xmlCellPr id="1" xr6:uid="{00000000-0010-0000-B701-000001000000}" uniqueName="P1071752">
      <xmlPr mapId="1" xpath="/TFI-IZD-KI/INT_1000337/P1071752" xmlDataType="decimal"/>
    </xmlCellPr>
  </singleXmlCell>
  <singleXmlCell id="441" xr6:uid="{00000000-000C-0000-FFFF-FFFFB8010000}" r="H39" connectionId="0">
    <xmlCellPr id="1" xr6:uid="{00000000-0010-0000-B801-000001000000}" uniqueName="P1071753">
      <xmlPr mapId="1" xpath="/TFI-IZD-KI/INT_1000337/P1071753" xmlDataType="decimal"/>
    </xmlCellPr>
  </singleXmlCell>
  <singleXmlCell id="442" xr6:uid="{00000000-000C-0000-FFFF-FFFFB9010000}" r="I39" connectionId="0">
    <xmlCellPr id="1" xr6:uid="{00000000-0010-0000-B901-000001000000}" uniqueName="P1071754">
      <xmlPr mapId="1" xpath="/TFI-IZD-KI/INT_1000337/P1071754" xmlDataType="decimal"/>
    </xmlCellPr>
  </singleXmlCell>
  <singleXmlCell id="443" xr6:uid="{00000000-000C-0000-FFFF-FFFFBA010000}" r="H40" connectionId="0">
    <xmlCellPr id="1" xr6:uid="{00000000-0010-0000-BA01-000001000000}" uniqueName="P1071755">
      <xmlPr mapId="1" xpath="/TFI-IZD-KI/INT_1000337/P1071755" xmlDataType="decimal"/>
    </xmlCellPr>
  </singleXmlCell>
  <singleXmlCell id="444" xr6:uid="{00000000-000C-0000-FFFF-FFFFBB010000}" r="I40" connectionId="0">
    <xmlCellPr id="1" xr6:uid="{00000000-0010-0000-BB01-000001000000}" uniqueName="P1071756">
      <xmlPr mapId="1" xpath="/TFI-IZD-KI/INT_1000337/P1071756" xmlDataType="decimal"/>
    </xmlCellPr>
  </singleXmlCell>
  <singleXmlCell id="445" xr6:uid="{00000000-000C-0000-FFFF-FFFFBC010000}" r="H41" connectionId="0">
    <xmlCellPr id="1" xr6:uid="{00000000-0010-0000-BC01-000001000000}" uniqueName="P1071757">
      <xmlPr mapId="1" xpath="/TFI-IZD-KI/INT_1000337/P1071757" xmlDataType="decimal"/>
    </xmlCellPr>
  </singleXmlCell>
  <singleXmlCell id="446" xr6:uid="{00000000-000C-0000-FFFF-FFFFBD010000}" r="I41" connectionId="0">
    <xmlCellPr id="1" xr6:uid="{00000000-0010-0000-BD01-000001000000}" uniqueName="P1071758">
      <xmlPr mapId="1" xpath="/TFI-IZD-KI/INT_1000337/P1071758" xmlDataType="decimal"/>
    </xmlCellPr>
  </singleXmlCell>
  <singleXmlCell id="447" xr6:uid="{00000000-000C-0000-FFFF-FFFFBE010000}" r="H42" connectionId="0">
    <xmlCellPr id="1" xr6:uid="{00000000-0010-0000-BE01-000001000000}" uniqueName="P1071759">
      <xmlPr mapId="1" xpath="/TFI-IZD-KI/INT_1000337/P1071759" xmlDataType="decimal"/>
    </xmlCellPr>
  </singleXmlCell>
  <singleXmlCell id="448" xr6:uid="{00000000-000C-0000-FFFF-FFFFBF010000}" r="I42" connectionId="0">
    <xmlCellPr id="1" xr6:uid="{00000000-0010-0000-BF01-000001000000}" uniqueName="P1071760">
      <xmlPr mapId="1" xpath="/TFI-IZD-KI/INT_1000337/P1071760" xmlDataType="decimal"/>
    </xmlCellPr>
  </singleXmlCell>
  <singleXmlCell id="449" xr6:uid="{00000000-000C-0000-FFFF-FFFFC0010000}" r="H43" connectionId="0">
    <xmlCellPr id="1" xr6:uid="{00000000-0010-0000-C001-000001000000}" uniqueName="P1071761">
      <xmlPr mapId="1" xpath="/TFI-IZD-KI/INT_1000337/P1071761" xmlDataType="decimal"/>
    </xmlCellPr>
  </singleXmlCell>
  <singleXmlCell id="450" xr6:uid="{00000000-000C-0000-FFFF-FFFFC1010000}" r="I43" connectionId="0">
    <xmlCellPr id="1" xr6:uid="{00000000-0010-0000-C101-000001000000}" uniqueName="P1071762">
      <xmlPr mapId="1" xpath="/TFI-IZD-KI/INT_1000337/P1071762" xmlDataType="decimal"/>
    </xmlCellPr>
  </singleXmlCell>
  <singleXmlCell id="453" xr6:uid="{00000000-000C-0000-FFFF-FFFFC2010000}" r="H44" connectionId="0">
    <xmlCellPr id="1" xr6:uid="{00000000-0010-0000-C201-000001000000}" uniqueName="P1071763">
      <xmlPr mapId="1" xpath="/TFI-IZD-KI/INT_1000337/P1071763" xmlDataType="decimal"/>
    </xmlCellPr>
  </singleXmlCell>
  <singleXmlCell id="454" xr6:uid="{00000000-000C-0000-FFFF-FFFFC3010000}" r="I44" connectionId="0">
    <xmlCellPr id="1" xr6:uid="{00000000-0010-0000-C301-000001000000}" uniqueName="P1071764">
      <xmlPr mapId="1" xpath="/TFI-IZD-KI/INT_1000337/P1071764" xmlDataType="decimal"/>
    </xmlCellPr>
  </singleXmlCell>
  <singleXmlCell id="455" xr6:uid="{00000000-000C-0000-FFFF-FFFFC4010000}" r="H46" connectionId="0">
    <xmlCellPr id="1" xr6:uid="{00000000-0010-0000-C401-000001000000}" uniqueName="P1071765">
      <xmlPr mapId="1" xpath="/TFI-IZD-KI/INT_1000337/P1071765" xmlDataType="decimal"/>
    </xmlCellPr>
  </singleXmlCell>
  <singleXmlCell id="456" xr6:uid="{00000000-000C-0000-FFFF-FFFFC5010000}" r="I46" connectionId="0">
    <xmlCellPr id="1" xr6:uid="{00000000-0010-0000-C501-000001000000}" uniqueName="P1071766">
      <xmlPr mapId="1" xpath="/TFI-IZD-KI/INT_1000337/P1071766" xmlDataType="decimal"/>
    </xmlCellPr>
  </singleXmlCell>
  <singleXmlCell id="457" xr6:uid="{00000000-000C-0000-FFFF-FFFFC6010000}" r="H47" connectionId="0">
    <xmlCellPr id="1" xr6:uid="{00000000-0010-0000-C601-000001000000}" uniqueName="P1071767">
      <xmlPr mapId="1" xpath="/TFI-IZD-KI/INT_1000337/P1071767" xmlDataType="decimal"/>
    </xmlCellPr>
  </singleXmlCell>
  <singleXmlCell id="458" xr6:uid="{00000000-000C-0000-FFFF-FFFFC7010000}" r="I47" connectionId="0">
    <xmlCellPr id="1" xr6:uid="{00000000-0010-0000-C701-000001000000}" uniqueName="P1071768">
      <xmlPr mapId="1" xpath="/TFI-IZD-KI/INT_1000337/P1071768" xmlDataType="decimal"/>
    </xmlCellPr>
  </singleXmlCell>
  <singleXmlCell id="459" xr6:uid="{00000000-000C-0000-FFFF-FFFFC8010000}" r="H48" connectionId="0">
    <xmlCellPr id="1" xr6:uid="{00000000-0010-0000-C801-000001000000}" uniqueName="P1071769">
      <xmlPr mapId="1" xpath="/TFI-IZD-KI/INT_1000337/P1071769" xmlDataType="decimal"/>
    </xmlCellPr>
  </singleXmlCell>
  <singleXmlCell id="460" xr6:uid="{00000000-000C-0000-FFFF-FFFFC9010000}" r="I48" connectionId="0">
    <xmlCellPr id="1" xr6:uid="{00000000-0010-0000-C901-000001000000}" uniqueName="P1071770">
      <xmlPr mapId="1" xpath="/TFI-IZD-KI/INT_1000337/P1071770" xmlDataType="decimal"/>
    </xmlCellPr>
  </singleXmlCell>
  <singleXmlCell id="461" xr6:uid="{00000000-000C-0000-FFFF-FFFFCA010000}" r="H49" connectionId="0">
    <xmlCellPr id="1" xr6:uid="{00000000-0010-0000-CA01-000001000000}" uniqueName="P1071771">
      <xmlPr mapId="1" xpath="/TFI-IZD-KI/INT_1000337/P1071771" xmlDataType="decimal"/>
    </xmlCellPr>
  </singleXmlCell>
  <singleXmlCell id="462" xr6:uid="{00000000-000C-0000-FFFF-FFFFCB010000}" r="I49" connectionId="0">
    <xmlCellPr id="1" xr6:uid="{00000000-0010-0000-CB01-000001000000}" uniqueName="P1071772">
      <xmlPr mapId="1" xpath="/TFI-IZD-KI/INT_1000337/P1071772" xmlDataType="decimal"/>
    </xmlCellPr>
  </singleXmlCell>
  <singleXmlCell id="463" xr6:uid="{00000000-000C-0000-FFFF-FFFFCC010000}" r="H50" connectionId="0">
    <xmlCellPr id="1" xr6:uid="{00000000-0010-0000-CC01-000001000000}" uniqueName="P1071773">
      <xmlPr mapId="1" xpath="/TFI-IZD-KI/INT_1000337/P1071773" xmlDataType="decimal"/>
    </xmlCellPr>
  </singleXmlCell>
  <singleXmlCell id="464" xr6:uid="{00000000-000C-0000-FFFF-FFFFCD010000}" r="I50" connectionId="0">
    <xmlCellPr id="1" xr6:uid="{00000000-0010-0000-CD01-000001000000}" uniqueName="P1071774">
      <xmlPr mapId="1" xpath="/TFI-IZD-KI/INT_1000337/P1071774" xmlDataType="decimal"/>
    </xmlCellPr>
  </singleXmlCell>
  <singleXmlCell id="465" xr6:uid="{00000000-000C-0000-FFFF-FFFFCE010000}" r="H51" connectionId="0">
    <xmlCellPr id="1" xr6:uid="{00000000-0010-0000-CE01-000001000000}" uniqueName="P1071775">
      <xmlPr mapId="1" xpath="/TFI-IZD-KI/INT_1000337/P1071775" xmlDataType="decimal"/>
    </xmlCellPr>
  </singleXmlCell>
  <singleXmlCell id="466" xr6:uid="{00000000-000C-0000-FFFF-FFFFCF010000}" r="I51" connectionId="0">
    <xmlCellPr id="1" xr6:uid="{00000000-0010-0000-CF01-000001000000}" uniqueName="P1071776">
      <xmlPr mapId="1" xpath="/TFI-IZD-KI/INT_1000337/P1071776" xmlDataType="decimal"/>
    </xmlCellPr>
  </singleXmlCell>
  <singleXmlCell id="467" xr6:uid="{00000000-000C-0000-FFFF-FFFFD0010000}" r="H53" connectionId="0">
    <xmlCellPr id="1" xr6:uid="{00000000-0010-0000-D001-000001000000}" uniqueName="P1071777">
      <xmlPr mapId="1" xpath="/TFI-IZD-KI/INT_1000337/P1071777" xmlDataType="decimal"/>
    </xmlCellPr>
  </singleXmlCell>
  <singleXmlCell id="468" xr6:uid="{00000000-000C-0000-FFFF-FFFFD1010000}" r="I53" connectionId="0">
    <xmlCellPr id="1" xr6:uid="{00000000-0010-0000-D101-000001000000}" uniqueName="P1071778">
      <xmlPr mapId="1" xpath="/TFI-IZD-KI/INT_1000337/P1071778" xmlDataType="decimal"/>
    </xmlCellPr>
  </singleXmlCell>
  <singleXmlCell id="469" xr6:uid="{00000000-000C-0000-FFFF-FFFFD2010000}" r="H54" connectionId="0">
    <xmlCellPr id="1" xr6:uid="{00000000-0010-0000-D201-000001000000}" uniqueName="P1071779">
      <xmlPr mapId="1" xpath="/TFI-IZD-KI/INT_1000337/P1071779" xmlDataType="decimal"/>
    </xmlCellPr>
  </singleXmlCell>
  <singleXmlCell id="470" xr6:uid="{00000000-000C-0000-FFFF-FFFFD3010000}" r="I54" connectionId="0">
    <xmlCellPr id="1" xr6:uid="{00000000-0010-0000-D301-000001000000}" uniqueName="P1071780">
      <xmlPr mapId="1" xpath="/TFI-IZD-KI/INT_1000337/P1071780" xmlDataType="decimal"/>
    </xmlCellPr>
  </singleXmlCell>
  <singleXmlCell id="471" xr6:uid="{00000000-000C-0000-FFFF-FFFFD4010000}" r="H55" connectionId="0">
    <xmlCellPr id="1" xr6:uid="{00000000-0010-0000-D401-000001000000}" uniqueName="P1071781">
      <xmlPr mapId="1" xpath="/TFI-IZD-KI/INT_1000337/P1071781" xmlDataType="decimal"/>
    </xmlCellPr>
  </singleXmlCell>
  <singleXmlCell id="472" xr6:uid="{00000000-000C-0000-FFFF-FFFFD5010000}" r="I55" connectionId="0">
    <xmlCellPr id="1" xr6:uid="{00000000-0010-0000-D501-000001000000}" uniqueName="P1071782">
      <xmlPr mapId="1" xpath="/TFI-IZD-KI/INT_1000337/P1071782" xmlDataType="decimal"/>
    </xmlCellPr>
  </singleXmlCell>
  <singleXmlCell id="473" xr6:uid="{00000000-000C-0000-FFFF-FFFFD6010000}" r="H56" connectionId="0">
    <xmlCellPr id="1" xr6:uid="{00000000-0010-0000-D601-000001000000}" uniqueName="P1071783">
      <xmlPr mapId="1" xpath="/TFI-IZD-KI/INT_1000337/P1071783" xmlDataType="decimal"/>
    </xmlCellPr>
  </singleXmlCell>
  <singleXmlCell id="474" xr6:uid="{00000000-000C-0000-FFFF-FFFFD7010000}" r="I56" connectionId="0">
    <xmlCellPr id="1" xr6:uid="{00000000-0010-0000-D701-000001000000}" uniqueName="P1071784">
      <xmlPr mapId="1" xpath="/TFI-IZD-KI/INT_1000337/P1071784" xmlDataType="decimal"/>
    </xmlCellPr>
  </singleXmlCell>
  <singleXmlCell id="475" xr6:uid="{00000000-000C-0000-FFFF-FFFFD8010000}" r="H57" connectionId="0">
    <xmlCellPr id="1" xr6:uid="{00000000-0010-0000-D801-000001000000}" uniqueName="P1071785">
      <xmlPr mapId="1" xpath="/TFI-IZD-KI/INT_1000337/P1071785" xmlDataType="decimal"/>
    </xmlCellPr>
  </singleXmlCell>
  <singleXmlCell id="476" xr6:uid="{00000000-000C-0000-FFFF-FFFFD9010000}" r="I57" connectionId="0">
    <xmlCellPr id="1" xr6:uid="{00000000-0010-0000-D901-000001000000}" uniqueName="P1071786">
      <xmlPr mapId="1" xpath="/TFI-IZD-KI/INT_1000337/P1071786" xmlDataType="decimal"/>
    </xmlCellPr>
  </singleXmlCell>
  <singleXmlCell id="477" xr6:uid="{00000000-000C-0000-FFFF-FFFFDA010000}" r="H58" connectionId="0">
    <xmlCellPr id="1" xr6:uid="{00000000-0010-0000-DA01-000001000000}" uniqueName="P1071787">
      <xmlPr mapId="1" xpath="/TFI-IZD-KI/INT_1000337/P1071787" xmlDataType="decimal"/>
    </xmlCellPr>
  </singleXmlCell>
  <singleXmlCell id="478" xr6:uid="{00000000-000C-0000-FFFF-FFFFDB010000}" r="I58" connectionId="0">
    <xmlCellPr id="1" xr6:uid="{00000000-0010-0000-DB01-000001000000}" uniqueName="P1071788">
      <xmlPr mapId="1" xpath="/TFI-IZD-KI/INT_1000337/P1071788" xmlDataType="decimal"/>
    </xmlCellPr>
  </singleXmlCell>
  <singleXmlCell id="479" xr6:uid="{00000000-000C-0000-FFFF-FFFFDC010000}" r="H59" connectionId="0">
    <xmlCellPr id="1" xr6:uid="{00000000-0010-0000-DC01-000001000000}" uniqueName="P1071789">
      <xmlPr mapId="1" xpath="/TFI-IZD-KI/INT_1000337/P1071789" xmlDataType="decimal"/>
    </xmlCellPr>
  </singleXmlCell>
  <singleXmlCell id="480" xr6:uid="{00000000-000C-0000-FFFF-FFFFDD010000}" r="I59" connectionId="0">
    <xmlCellPr id="1" xr6:uid="{00000000-0010-0000-DD01-000001000000}" uniqueName="P1071790">
      <xmlPr mapId="1" xpath="/TFI-IZD-KI/INT_1000337/P1071790" xmlDataType="decimal"/>
    </xmlCellPr>
  </singleXmlCell>
  <singleXmlCell id="481" xr6:uid="{00000000-000C-0000-FFFF-FFFFDE010000}" r="H60" connectionId="0">
    <xmlCellPr id="1" xr6:uid="{00000000-0010-0000-DE01-000001000000}" uniqueName="P1071791">
      <xmlPr mapId="1" xpath="/TFI-IZD-KI/INT_1000337/P1071791" xmlDataType="decimal"/>
    </xmlCellPr>
  </singleXmlCell>
  <singleXmlCell id="482" xr6:uid="{00000000-000C-0000-FFFF-FFFFDF010000}" r="I60" connectionId="0">
    <xmlCellPr id="1" xr6:uid="{00000000-0010-0000-DF01-000001000000}" uniqueName="P1071792">
      <xmlPr mapId="1" xpath="/TFI-IZD-KI/INT_1000337/P1071792" xmlDataType="decimal"/>
    </xmlCellPr>
  </singleXmlCell>
  <singleXmlCell id="483" xr6:uid="{00000000-000C-0000-FFFF-FFFFE0010000}" r="H61" connectionId="0">
    <xmlCellPr id="1" xr6:uid="{00000000-0010-0000-E001-000001000000}" uniqueName="P1071793">
      <xmlPr mapId="1" xpath="/TFI-IZD-KI/INT_1000337/P1071793" xmlDataType="decimal"/>
    </xmlCellPr>
  </singleXmlCell>
  <singleXmlCell id="484" xr6:uid="{00000000-000C-0000-FFFF-FFFFE1010000}" r="I61" connectionId="0">
    <xmlCellPr id="1" xr6:uid="{00000000-0010-0000-E101-000001000000}" uniqueName="P1071794">
      <xmlPr mapId="1" xpath="/TFI-IZD-KI/INT_1000337/P1071794" xmlDataType="decimal"/>
    </xmlCellPr>
  </singleXmlCell>
  <singleXmlCell id="485" xr6:uid="{00000000-000C-0000-FFFF-FFFFE2010000}" r="H62" connectionId="0">
    <xmlCellPr id="1" xr6:uid="{00000000-0010-0000-E201-000001000000}" uniqueName="P1071795">
      <xmlPr mapId="1" xpath="/TFI-IZD-KI/INT_1000337/P1071795" xmlDataType="decimal"/>
    </xmlCellPr>
  </singleXmlCell>
  <singleXmlCell id="486" xr6:uid="{00000000-000C-0000-FFFF-FFFFE3010000}" r="I62" connectionId="0">
    <xmlCellPr id="1" xr6:uid="{00000000-0010-0000-E301-000001000000}" uniqueName="P1071796">
      <xmlPr mapId="1" xpath="/TFI-IZD-KI/INT_1000337/P1071796" xmlDataType="decimal"/>
    </xmlCellPr>
  </singleXmlCell>
  <singleXmlCell id="487" xr6:uid="{00000000-000C-0000-FFFF-FFFFE4010000}" r="H63" connectionId="0">
    <xmlCellPr id="1" xr6:uid="{00000000-0010-0000-E401-000001000000}" uniqueName="P1071797">
      <xmlPr mapId="1" xpath="/TFI-IZD-KI/INT_1000337/P1071797" xmlDataType="decimal"/>
    </xmlCellPr>
  </singleXmlCell>
  <singleXmlCell id="488" xr6:uid="{00000000-000C-0000-FFFF-FFFFE5010000}" r="I63" connectionId="0">
    <xmlCellPr id="1" xr6:uid="{00000000-0010-0000-E501-000001000000}" uniqueName="P1071798">
      <xmlPr mapId="1" xpath="/TFI-IZD-KI/INT_1000337/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89" xr6:uid="{00000000-000C-0000-FFFF-FFFFE6010000}" r="E6" connectionId="0">
    <xmlCellPr id="1" xr6:uid="{00000000-0010-0000-E601-000001000000}" uniqueName="P1071799">
      <xmlPr mapId="1" xpath="/TFI-IZD-KI/IPK-KI_1000338/P1071799" xmlDataType="decimal"/>
    </xmlCellPr>
  </singleXmlCell>
  <singleXmlCell id="490" xr6:uid="{00000000-000C-0000-FFFF-FFFFE7010000}" r="F6" connectionId="0">
    <xmlCellPr id="1" xr6:uid="{00000000-0010-0000-E701-000001000000}" uniqueName="P1071800">
      <xmlPr mapId="1" xpath="/TFI-IZD-KI/IPK-KI_1000338/P1071800" xmlDataType="decimal"/>
    </xmlCellPr>
  </singleXmlCell>
  <singleXmlCell id="491" xr6:uid="{00000000-000C-0000-FFFF-FFFFE8010000}" r="G6" connectionId="0">
    <xmlCellPr id="1" xr6:uid="{00000000-0010-0000-E801-000001000000}" uniqueName="P1071801">
      <xmlPr mapId="1" xpath="/TFI-IZD-KI/IPK-KI_1000338/P1071801" xmlDataType="decimal"/>
    </xmlCellPr>
  </singleXmlCell>
  <singleXmlCell id="492" xr6:uid="{00000000-000C-0000-FFFF-FFFFE9010000}" r="H6" connectionId="0">
    <xmlCellPr id="1" xr6:uid="{00000000-0010-0000-E901-000001000000}" uniqueName="P1071802">
      <xmlPr mapId="1" xpath="/TFI-IZD-KI/IPK-KI_1000338/P1071802" xmlDataType="decimal"/>
    </xmlCellPr>
  </singleXmlCell>
  <singleXmlCell id="493" xr6:uid="{00000000-000C-0000-FFFF-FFFFEA010000}" r="I6" connectionId="0">
    <xmlCellPr id="1" xr6:uid="{00000000-0010-0000-EA01-000001000000}" uniqueName="P1071803">
      <xmlPr mapId="1" xpath="/TFI-IZD-KI/IPK-KI_1000338/P1071803" xmlDataType="decimal"/>
    </xmlCellPr>
  </singleXmlCell>
  <singleXmlCell id="494" xr6:uid="{00000000-000C-0000-FFFF-FFFFEB010000}" r="J6" connectionId="0">
    <xmlCellPr id="1" xr6:uid="{00000000-0010-0000-EB01-000001000000}" uniqueName="P1071804">
      <xmlPr mapId="1" xpath="/TFI-IZD-KI/IPK-KI_1000338/P1071804" xmlDataType="decimal"/>
    </xmlCellPr>
  </singleXmlCell>
  <singleXmlCell id="495" xr6:uid="{00000000-000C-0000-FFFF-FFFFEC010000}" r="K6" connectionId="0">
    <xmlCellPr id="1" xr6:uid="{00000000-0010-0000-EC01-000001000000}" uniqueName="P1071805">
      <xmlPr mapId="1" xpath="/TFI-IZD-KI/IPK-KI_1000338/P1071805" xmlDataType="decimal"/>
    </xmlCellPr>
  </singleXmlCell>
  <singleXmlCell id="496" xr6:uid="{00000000-000C-0000-FFFF-FFFFED010000}" r="L6" connectionId="0">
    <xmlCellPr id="1" xr6:uid="{00000000-0010-0000-ED01-000001000000}" uniqueName="P1071806">
      <xmlPr mapId="1" xpath="/TFI-IZD-KI/IPK-KI_1000338/P1071806" xmlDataType="decimal"/>
    </xmlCellPr>
  </singleXmlCell>
  <singleXmlCell id="497" xr6:uid="{00000000-000C-0000-FFFF-FFFFEE010000}" r="M6" connectionId="0">
    <xmlCellPr id="1" xr6:uid="{00000000-0010-0000-EE01-000001000000}" uniqueName="P1071807">
      <xmlPr mapId="1" xpath="/TFI-IZD-KI/IPK-KI_1000338/P1071807" xmlDataType="decimal"/>
    </xmlCellPr>
  </singleXmlCell>
  <singleXmlCell id="498" xr6:uid="{00000000-000C-0000-FFFF-FFFFEF010000}" r="N6" connectionId="0">
    <xmlCellPr id="1" xr6:uid="{00000000-0010-0000-EF01-000001000000}" uniqueName="P1071808">
      <xmlPr mapId="1" xpath="/TFI-IZD-KI/IPK-KI_1000338/P1071808" xmlDataType="decimal"/>
    </xmlCellPr>
  </singleXmlCell>
  <singleXmlCell id="499" xr6:uid="{00000000-000C-0000-FFFF-FFFFF0010000}" r="O6" connectionId="0">
    <xmlCellPr id="1" xr6:uid="{00000000-0010-0000-F001-000001000000}" uniqueName="P1071809">
      <xmlPr mapId="1" xpath="/TFI-IZD-KI/IPK-KI_1000338/P1071809" xmlDataType="decimal"/>
    </xmlCellPr>
  </singleXmlCell>
  <singleXmlCell id="500" xr6:uid="{00000000-000C-0000-FFFF-FFFFF1010000}" r="P6" connectionId="0">
    <xmlCellPr id="1" xr6:uid="{00000000-0010-0000-F101-000001000000}" uniqueName="P1071810">
      <xmlPr mapId="1" xpath="/TFI-IZD-KI/IPK-KI_1000338/P1071810" xmlDataType="decimal"/>
    </xmlCellPr>
  </singleXmlCell>
  <singleXmlCell id="501" xr6:uid="{00000000-000C-0000-FFFF-FFFFF2010000}" r="Q6" connectionId="0">
    <xmlCellPr id="1" xr6:uid="{00000000-0010-0000-F201-000001000000}" uniqueName="P1071811">
      <xmlPr mapId="1" xpath="/TFI-IZD-KI/IPK-KI_1000338/P1071811" xmlDataType="decimal"/>
    </xmlCellPr>
  </singleXmlCell>
  <singleXmlCell id="502" xr6:uid="{00000000-000C-0000-FFFF-FFFFF3010000}" r="R6" connectionId="0">
    <xmlCellPr id="1" xr6:uid="{00000000-0010-0000-F301-000001000000}" uniqueName="P1071812">
      <xmlPr mapId="1" xpath="/TFI-IZD-KI/IPK-KI_1000338/P1071812" xmlDataType="decimal"/>
    </xmlCellPr>
  </singleXmlCell>
  <singleXmlCell id="503" xr6:uid="{00000000-000C-0000-FFFF-FFFFF4010000}" r="E7" connectionId="0">
    <xmlCellPr id="1" xr6:uid="{00000000-0010-0000-F401-000001000000}" uniqueName="P1071813">
      <xmlPr mapId="1" xpath="/TFI-IZD-KI/IPK-KI_1000338/P1071813" xmlDataType="decimal"/>
    </xmlCellPr>
  </singleXmlCell>
  <singleXmlCell id="504" xr6:uid="{00000000-000C-0000-FFFF-FFFFF5010000}" r="F7" connectionId="0">
    <xmlCellPr id="1" xr6:uid="{00000000-0010-0000-F501-000001000000}" uniqueName="P1071814">
      <xmlPr mapId="1" xpath="/TFI-IZD-KI/IPK-KI_1000338/P1071814" xmlDataType="decimal"/>
    </xmlCellPr>
  </singleXmlCell>
  <singleXmlCell id="505" xr6:uid="{00000000-000C-0000-FFFF-FFFFF6010000}" r="G7" connectionId="0">
    <xmlCellPr id="1" xr6:uid="{00000000-0010-0000-F601-000001000000}" uniqueName="P1071815">
      <xmlPr mapId="1" xpath="/TFI-IZD-KI/IPK-KI_1000338/P1071815" xmlDataType="decimal"/>
    </xmlCellPr>
  </singleXmlCell>
  <singleXmlCell id="506" xr6:uid="{00000000-000C-0000-FFFF-FFFFF7010000}" r="H7" connectionId="0">
    <xmlCellPr id="1" xr6:uid="{00000000-0010-0000-F701-000001000000}" uniqueName="P1071816">
      <xmlPr mapId="1" xpath="/TFI-IZD-KI/IPK-KI_1000338/P1071816" xmlDataType="decimal"/>
    </xmlCellPr>
  </singleXmlCell>
  <singleXmlCell id="507" xr6:uid="{00000000-000C-0000-FFFF-FFFFF8010000}" r="I7" connectionId="0">
    <xmlCellPr id="1" xr6:uid="{00000000-0010-0000-F801-000001000000}" uniqueName="P1071817">
      <xmlPr mapId="1" xpath="/TFI-IZD-KI/IPK-KI_1000338/P1071817" xmlDataType="decimal"/>
    </xmlCellPr>
  </singleXmlCell>
  <singleXmlCell id="508" xr6:uid="{00000000-000C-0000-FFFF-FFFFF9010000}" r="J7" connectionId="0">
    <xmlCellPr id="1" xr6:uid="{00000000-0010-0000-F901-000001000000}" uniqueName="P1071818">
      <xmlPr mapId="1" xpath="/TFI-IZD-KI/IPK-KI_1000338/P1071818" xmlDataType="decimal"/>
    </xmlCellPr>
  </singleXmlCell>
  <singleXmlCell id="509" xr6:uid="{00000000-000C-0000-FFFF-FFFFFA010000}" r="K7" connectionId="0">
    <xmlCellPr id="1" xr6:uid="{00000000-0010-0000-FA01-000001000000}" uniqueName="P1071819">
      <xmlPr mapId="1" xpath="/TFI-IZD-KI/IPK-KI_1000338/P1071819" xmlDataType="decimal"/>
    </xmlCellPr>
  </singleXmlCell>
  <singleXmlCell id="510" xr6:uid="{00000000-000C-0000-FFFF-FFFFFB010000}" r="L7" connectionId="0">
    <xmlCellPr id="1" xr6:uid="{00000000-0010-0000-FB01-000001000000}" uniqueName="P1071820">
      <xmlPr mapId="1" xpath="/TFI-IZD-KI/IPK-KI_1000338/P1071820" xmlDataType="decimal"/>
    </xmlCellPr>
  </singleXmlCell>
  <singleXmlCell id="511" xr6:uid="{00000000-000C-0000-FFFF-FFFFFC010000}" r="M7" connectionId="0">
    <xmlCellPr id="1" xr6:uid="{00000000-0010-0000-FC01-000001000000}" uniqueName="P1071821">
      <xmlPr mapId="1" xpath="/TFI-IZD-KI/IPK-KI_1000338/P1071821" xmlDataType="decimal"/>
    </xmlCellPr>
  </singleXmlCell>
  <singleXmlCell id="512" xr6:uid="{00000000-000C-0000-FFFF-FFFFFD010000}" r="N7" connectionId="0">
    <xmlCellPr id="1" xr6:uid="{00000000-0010-0000-FD01-000001000000}" uniqueName="P1071822">
      <xmlPr mapId="1" xpath="/TFI-IZD-KI/IPK-KI_1000338/P1071822" xmlDataType="decimal"/>
    </xmlCellPr>
  </singleXmlCell>
  <singleXmlCell id="513" xr6:uid="{00000000-000C-0000-FFFF-FFFFFE010000}" r="O7" connectionId="0">
    <xmlCellPr id="1" xr6:uid="{00000000-0010-0000-FE01-000001000000}" uniqueName="P1071823">
      <xmlPr mapId="1" xpath="/TFI-IZD-KI/IPK-KI_1000338/P1071823" xmlDataType="decimal"/>
    </xmlCellPr>
  </singleXmlCell>
  <singleXmlCell id="514" xr6:uid="{00000000-000C-0000-FFFF-FFFFFF010000}" r="P7" connectionId="0">
    <xmlCellPr id="1" xr6:uid="{00000000-0010-0000-FF01-000001000000}" uniqueName="P1071824">
      <xmlPr mapId="1" xpath="/TFI-IZD-KI/IPK-KI_1000338/P1071824" xmlDataType="decimal"/>
    </xmlCellPr>
  </singleXmlCell>
  <singleXmlCell id="515" xr6:uid="{00000000-000C-0000-FFFF-FFFF00020000}" r="Q7" connectionId="0">
    <xmlCellPr id="1" xr6:uid="{00000000-0010-0000-0002-000001000000}" uniqueName="P1071825">
      <xmlPr mapId="1" xpath="/TFI-IZD-KI/IPK-KI_1000338/P1071825" xmlDataType="decimal"/>
    </xmlCellPr>
  </singleXmlCell>
  <singleXmlCell id="516" xr6:uid="{00000000-000C-0000-FFFF-FFFF01020000}" r="R7" connectionId="0">
    <xmlCellPr id="1" xr6:uid="{00000000-0010-0000-0102-000001000000}" uniqueName="P1071826">
      <xmlPr mapId="1" xpath="/TFI-IZD-KI/IPK-KI_1000338/P1071826" xmlDataType="decimal"/>
    </xmlCellPr>
  </singleXmlCell>
  <singleXmlCell id="517" xr6:uid="{00000000-000C-0000-FFFF-FFFF02020000}" r="E8" connectionId="0">
    <xmlCellPr id="1" xr6:uid="{00000000-0010-0000-0202-000001000000}" uniqueName="P1071827">
      <xmlPr mapId="1" xpath="/TFI-IZD-KI/IPK-KI_1000338/P1071827" xmlDataType="decimal"/>
    </xmlCellPr>
  </singleXmlCell>
  <singleXmlCell id="518" xr6:uid="{00000000-000C-0000-FFFF-FFFF03020000}" r="F8" connectionId="0">
    <xmlCellPr id="1" xr6:uid="{00000000-0010-0000-0302-000001000000}" uniqueName="P1071828">
      <xmlPr mapId="1" xpath="/TFI-IZD-KI/IPK-KI_1000338/P1071828" xmlDataType="decimal"/>
    </xmlCellPr>
  </singleXmlCell>
  <singleXmlCell id="519" xr6:uid="{00000000-000C-0000-FFFF-FFFF04020000}" r="G8" connectionId="0">
    <xmlCellPr id="1" xr6:uid="{00000000-0010-0000-0402-000001000000}" uniqueName="P1071829">
      <xmlPr mapId="1" xpath="/TFI-IZD-KI/IPK-KI_1000338/P1071829" xmlDataType="decimal"/>
    </xmlCellPr>
  </singleXmlCell>
  <singleXmlCell id="520" xr6:uid="{00000000-000C-0000-FFFF-FFFF05020000}" r="H8" connectionId="0">
    <xmlCellPr id="1" xr6:uid="{00000000-0010-0000-0502-000001000000}" uniqueName="P1071830">
      <xmlPr mapId="1" xpath="/TFI-IZD-KI/IPK-KI_1000338/P1071830" xmlDataType="decimal"/>
    </xmlCellPr>
  </singleXmlCell>
  <singleXmlCell id="521" xr6:uid="{00000000-000C-0000-FFFF-FFFF06020000}" r="I8" connectionId="0">
    <xmlCellPr id="1" xr6:uid="{00000000-0010-0000-0602-000001000000}" uniqueName="P1071831">
      <xmlPr mapId="1" xpath="/TFI-IZD-KI/IPK-KI_1000338/P1071831" xmlDataType="decimal"/>
    </xmlCellPr>
  </singleXmlCell>
  <singleXmlCell id="522" xr6:uid="{00000000-000C-0000-FFFF-FFFF07020000}" r="J8" connectionId="0">
    <xmlCellPr id="1" xr6:uid="{00000000-0010-0000-0702-000001000000}" uniqueName="P1071832">
      <xmlPr mapId="1" xpath="/TFI-IZD-KI/IPK-KI_1000338/P1071832" xmlDataType="decimal"/>
    </xmlCellPr>
  </singleXmlCell>
  <singleXmlCell id="523" xr6:uid="{00000000-000C-0000-FFFF-FFFF08020000}" r="K8" connectionId="0">
    <xmlCellPr id="1" xr6:uid="{00000000-0010-0000-0802-000001000000}" uniqueName="P1071833">
      <xmlPr mapId="1" xpath="/TFI-IZD-KI/IPK-KI_1000338/P1071833" xmlDataType="decimal"/>
    </xmlCellPr>
  </singleXmlCell>
  <singleXmlCell id="524" xr6:uid="{00000000-000C-0000-FFFF-FFFF09020000}" r="L8" connectionId="0">
    <xmlCellPr id="1" xr6:uid="{00000000-0010-0000-0902-000001000000}" uniqueName="P1071834">
      <xmlPr mapId="1" xpath="/TFI-IZD-KI/IPK-KI_1000338/P1071834" xmlDataType="decimal"/>
    </xmlCellPr>
  </singleXmlCell>
  <singleXmlCell id="525" xr6:uid="{00000000-000C-0000-FFFF-FFFF0A020000}" r="M8" connectionId="0">
    <xmlCellPr id="1" xr6:uid="{00000000-0010-0000-0A02-000001000000}" uniqueName="P1071835">
      <xmlPr mapId="1" xpath="/TFI-IZD-KI/IPK-KI_1000338/P1071835" xmlDataType="decimal"/>
    </xmlCellPr>
  </singleXmlCell>
  <singleXmlCell id="526" xr6:uid="{00000000-000C-0000-FFFF-FFFF0B020000}" r="N8" connectionId="0">
    <xmlCellPr id="1" xr6:uid="{00000000-0010-0000-0B02-000001000000}" uniqueName="P1071836">
      <xmlPr mapId="1" xpath="/TFI-IZD-KI/IPK-KI_1000338/P1071836" xmlDataType="decimal"/>
    </xmlCellPr>
  </singleXmlCell>
  <singleXmlCell id="527" xr6:uid="{00000000-000C-0000-FFFF-FFFF0C020000}" r="O8" connectionId="0">
    <xmlCellPr id="1" xr6:uid="{00000000-0010-0000-0C02-000001000000}" uniqueName="P1071837">
      <xmlPr mapId="1" xpath="/TFI-IZD-KI/IPK-KI_1000338/P1071837" xmlDataType="decimal"/>
    </xmlCellPr>
  </singleXmlCell>
  <singleXmlCell id="528" xr6:uid="{00000000-000C-0000-FFFF-FFFF0D020000}" r="P8" connectionId="0">
    <xmlCellPr id="1" xr6:uid="{00000000-0010-0000-0D02-000001000000}" uniqueName="P1071838">
      <xmlPr mapId="1" xpath="/TFI-IZD-KI/IPK-KI_1000338/P1071838" xmlDataType="decimal"/>
    </xmlCellPr>
  </singleXmlCell>
  <singleXmlCell id="529" xr6:uid="{00000000-000C-0000-FFFF-FFFF0E020000}" r="Q8" connectionId="0">
    <xmlCellPr id="1" xr6:uid="{00000000-0010-0000-0E02-000001000000}" uniqueName="P1071839">
      <xmlPr mapId="1" xpath="/TFI-IZD-KI/IPK-KI_1000338/P1071839" xmlDataType="decimal"/>
    </xmlCellPr>
  </singleXmlCell>
  <singleXmlCell id="530" xr6:uid="{00000000-000C-0000-FFFF-FFFF0F020000}" r="R8" connectionId="0">
    <xmlCellPr id="1" xr6:uid="{00000000-0010-0000-0F02-000001000000}" uniqueName="P1071840">
      <xmlPr mapId="1" xpath="/TFI-IZD-KI/IPK-KI_1000338/P1071840" xmlDataType="decimal"/>
    </xmlCellPr>
  </singleXmlCell>
  <singleXmlCell id="531" xr6:uid="{00000000-000C-0000-FFFF-FFFF10020000}" r="E9" connectionId="0">
    <xmlCellPr id="1" xr6:uid="{00000000-0010-0000-1002-000001000000}" uniqueName="P1071841">
      <xmlPr mapId="1" xpath="/TFI-IZD-KI/IPK-KI_1000338/P1071841" xmlDataType="decimal"/>
    </xmlCellPr>
  </singleXmlCell>
  <singleXmlCell id="532" xr6:uid="{00000000-000C-0000-FFFF-FFFF11020000}" r="F9" connectionId="0">
    <xmlCellPr id="1" xr6:uid="{00000000-0010-0000-1102-000001000000}" uniqueName="P1071842">
      <xmlPr mapId="1" xpath="/TFI-IZD-KI/IPK-KI_1000338/P1071842" xmlDataType="decimal"/>
    </xmlCellPr>
  </singleXmlCell>
  <singleXmlCell id="533" xr6:uid="{00000000-000C-0000-FFFF-FFFF12020000}" r="G9" connectionId="0">
    <xmlCellPr id="1" xr6:uid="{00000000-0010-0000-1202-000001000000}" uniqueName="P1071843">
      <xmlPr mapId="1" xpath="/TFI-IZD-KI/IPK-KI_1000338/P1071843" xmlDataType="decimal"/>
    </xmlCellPr>
  </singleXmlCell>
  <singleXmlCell id="534" xr6:uid="{00000000-000C-0000-FFFF-FFFF13020000}" r="H9" connectionId="0">
    <xmlCellPr id="1" xr6:uid="{00000000-0010-0000-1302-000001000000}" uniqueName="P1071844">
      <xmlPr mapId="1" xpath="/TFI-IZD-KI/IPK-KI_1000338/P1071844" xmlDataType="decimal"/>
    </xmlCellPr>
  </singleXmlCell>
  <singleXmlCell id="535" xr6:uid="{00000000-000C-0000-FFFF-FFFF14020000}" r="I9" connectionId="0">
    <xmlCellPr id="1" xr6:uid="{00000000-0010-0000-1402-000001000000}" uniqueName="P1071845">
      <xmlPr mapId="1" xpath="/TFI-IZD-KI/IPK-KI_1000338/P1071845" xmlDataType="decimal"/>
    </xmlCellPr>
  </singleXmlCell>
  <singleXmlCell id="537" xr6:uid="{00000000-000C-0000-FFFF-FFFF15020000}" r="J9" connectionId="0">
    <xmlCellPr id="1" xr6:uid="{00000000-0010-0000-1502-000001000000}" uniqueName="P1071846">
      <xmlPr mapId="1" xpath="/TFI-IZD-KI/IPK-KI_1000338/P1071846" xmlDataType="decimal"/>
    </xmlCellPr>
  </singleXmlCell>
  <singleXmlCell id="538" xr6:uid="{00000000-000C-0000-FFFF-FFFF16020000}" r="K9" connectionId="0">
    <xmlCellPr id="1" xr6:uid="{00000000-0010-0000-1602-000001000000}" uniqueName="P1071847">
      <xmlPr mapId="1" xpath="/TFI-IZD-KI/IPK-KI_1000338/P1071847" xmlDataType="decimal"/>
    </xmlCellPr>
  </singleXmlCell>
  <singleXmlCell id="539" xr6:uid="{00000000-000C-0000-FFFF-FFFF17020000}" r="L9" connectionId="0">
    <xmlCellPr id="1" xr6:uid="{00000000-0010-0000-1702-000001000000}" uniqueName="P1071848">
      <xmlPr mapId="1" xpath="/TFI-IZD-KI/IPK-KI_1000338/P1071848" xmlDataType="decimal"/>
    </xmlCellPr>
  </singleXmlCell>
  <singleXmlCell id="540" xr6:uid="{00000000-000C-0000-FFFF-FFFF18020000}" r="M9" connectionId="0">
    <xmlCellPr id="1" xr6:uid="{00000000-0010-0000-1802-000001000000}" uniqueName="P1071849">
      <xmlPr mapId="1" xpath="/TFI-IZD-KI/IPK-KI_1000338/P1071849" xmlDataType="decimal"/>
    </xmlCellPr>
  </singleXmlCell>
  <singleXmlCell id="541" xr6:uid="{00000000-000C-0000-FFFF-FFFF19020000}" r="N9" connectionId="0">
    <xmlCellPr id="1" xr6:uid="{00000000-0010-0000-1902-000001000000}" uniqueName="P1071850">
      <xmlPr mapId="1" xpath="/TFI-IZD-KI/IPK-KI_1000338/P1071850" xmlDataType="decimal"/>
    </xmlCellPr>
  </singleXmlCell>
  <singleXmlCell id="542" xr6:uid="{00000000-000C-0000-FFFF-FFFF1A020000}" r="O9" connectionId="0">
    <xmlCellPr id="1" xr6:uid="{00000000-0010-0000-1A02-000001000000}" uniqueName="P1071851">
      <xmlPr mapId="1" xpath="/TFI-IZD-KI/IPK-KI_1000338/P1071851" xmlDataType="decimal"/>
    </xmlCellPr>
  </singleXmlCell>
  <singleXmlCell id="543" xr6:uid="{00000000-000C-0000-FFFF-FFFF1B020000}" r="P9" connectionId="0">
    <xmlCellPr id="1" xr6:uid="{00000000-0010-0000-1B02-000001000000}" uniqueName="P1071852">
      <xmlPr mapId="1" xpath="/TFI-IZD-KI/IPK-KI_1000338/P1071852" xmlDataType="decimal"/>
    </xmlCellPr>
  </singleXmlCell>
  <singleXmlCell id="544" xr6:uid="{00000000-000C-0000-FFFF-FFFF1C020000}" r="Q9" connectionId="0">
    <xmlCellPr id="1" xr6:uid="{00000000-0010-0000-1C02-000001000000}" uniqueName="P1071853">
      <xmlPr mapId="1" xpath="/TFI-IZD-KI/IPK-KI_1000338/P1071853" xmlDataType="decimal"/>
    </xmlCellPr>
  </singleXmlCell>
  <singleXmlCell id="545" xr6:uid="{00000000-000C-0000-FFFF-FFFF1D020000}" r="R9" connectionId="0">
    <xmlCellPr id="1" xr6:uid="{00000000-0010-0000-1D02-000001000000}" uniqueName="P1071854">
      <xmlPr mapId="1" xpath="/TFI-IZD-KI/IPK-KI_1000338/P1071854" xmlDataType="decimal"/>
    </xmlCellPr>
  </singleXmlCell>
  <singleXmlCell id="546" xr6:uid="{00000000-000C-0000-FFFF-FFFF1E020000}" r="E10" connectionId="0">
    <xmlCellPr id="1" xr6:uid="{00000000-0010-0000-1E02-000001000000}" uniqueName="P1071855">
      <xmlPr mapId="1" xpath="/TFI-IZD-KI/IPK-KI_1000338/P1071855" xmlDataType="decimal"/>
    </xmlCellPr>
  </singleXmlCell>
  <singleXmlCell id="547" xr6:uid="{00000000-000C-0000-FFFF-FFFF1F020000}" r="F10" connectionId="0">
    <xmlCellPr id="1" xr6:uid="{00000000-0010-0000-1F02-000001000000}" uniqueName="P1071856">
      <xmlPr mapId="1" xpath="/TFI-IZD-KI/IPK-KI_1000338/P1071856" xmlDataType="decimal"/>
    </xmlCellPr>
  </singleXmlCell>
  <singleXmlCell id="548" xr6:uid="{00000000-000C-0000-FFFF-FFFF20020000}" r="G10" connectionId="0">
    <xmlCellPr id="1" xr6:uid="{00000000-0010-0000-2002-000001000000}" uniqueName="P1071857">
      <xmlPr mapId="1" xpath="/TFI-IZD-KI/IPK-KI_1000338/P1071857" xmlDataType="decimal"/>
    </xmlCellPr>
  </singleXmlCell>
  <singleXmlCell id="549" xr6:uid="{00000000-000C-0000-FFFF-FFFF21020000}" r="H10" connectionId="0">
    <xmlCellPr id="1" xr6:uid="{00000000-0010-0000-2102-000001000000}" uniqueName="P1071858">
      <xmlPr mapId="1" xpath="/TFI-IZD-KI/IPK-KI_1000338/P1071858" xmlDataType="decimal"/>
    </xmlCellPr>
  </singleXmlCell>
  <singleXmlCell id="550" xr6:uid="{00000000-000C-0000-FFFF-FFFF22020000}" r="I10" connectionId="0">
    <xmlCellPr id="1" xr6:uid="{00000000-0010-0000-2202-000001000000}" uniqueName="P1071859">
      <xmlPr mapId="1" xpath="/TFI-IZD-KI/IPK-KI_1000338/P1071859" xmlDataType="decimal"/>
    </xmlCellPr>
  </singleXmlCell>
  <singleXmlCell id="551" xr6:uid="{00000000-000C-0000-FFFF-FFFF23020000}" r="J10" connectionId="0">
    <xmlCellPr id="1" xr6:uid="{00000000-0010-0000-2302-000001000000}" uniqueName="P1071860">
      <xmlPr mapId="1" xpath="/TFI-IZD-KI/IPK-KI_1000338/P1071860" xmlDataType="decimal"/>
    </xmlCellPr>
  </singleXmlCell>
  <singleXmlCell id="552" xr6:uid="{00000000-000C-0000-FFFF-FFFF24020000}" r="K10" connectionId="0">
    <xmlCellPr id="1" xr6:uid="{00000000-0010-0000-2402-000001000000}" uniqueName="P1071861">
      <xmlPr mapId="1" xpath="/TFI-IZD-KI/IPK-KI_1000338/P1071861" xmlDataType="decimal"/>
    </xmlCellPr>
  </singleXmlCell>
  <singleXmlCell id="553" xr6:uid="{00000000-000C-0000-FFFF-FFFF25020000}" r="L10" connectionId="0">
    <xmlCellPr id="1" xr6:uid="{00000000-0010-0000-2502-000001000000}" uniqueName="P1071862">
      <xmlPr mapId="1" xpath="/TFI-IZD-KI/IPK-KI_1000338/P1071862" xmlDataType="decimal"/>
    </xmlCellPr>
  </singleXmlCell>
  <singleXmlCell id="554" xr6:uid="{00000000-000C-0000-FFFF-FFFF26020000}" r="M10" connectionId="0">
    <xmlCellPr id="1" xr6:uid="{00000000-0010-0000-2602-000001000000}" uniqueName="P1071863">
      <xmlPr mapId="1" xpath="/TFI-IZD-KI/IPK-KI_1000338/P1071863" xmlDataType="decimal"/>
    </xmlCellPr>
  </singleXmlCell>
  <singleXmlCell id="555" xr6:uid="{00000000-000C-0000-FFFF-FFFF27020000}" r="N10" connectionId="0">
    <xmlCellPr id="1" xr6:uid="{00000000-0010-0000-2702-000001000000}" uniqueName="P1071864">
      <xmlPr mapId="1" xpath="/TFI-IZD-KI/IPK-KI_1000338/P1071864" xmlDataType="decimal"/>
    </xmlCellPr>
  </singleXmlCell>
  <singleXmlCell id="556" xr6:uid="{00000000-000C-0000-FFFF-FFFF28020000}" r="O10" connectionId="0">
    <xmlCellPr id="1" xr6:uid="{00000000-0010-0000-2802-000001000000}" uniqueName="P1071865">
      <xmlPr mapId="1" xpath="/TFI-IZD-KI/IPK-KI_1000338/P1071865" xmlDataType="decimal"/>
    </xmlCellPr>
  </singleXmlCell>
  <singleXmlCell id="557" xr6:uid="{00000000-000C-0000-FFFF-FFFF29020000}" r="P10" connectionId="0">
    <xmlCellPr id="1" xr6:uid="{00000000-0010-0000-2902-000001000000}" uniqueName="P1071866">
      <xmlPr mapId="1" xpath="/TFI-IZD-KI/IPK-KI_1000338/P1071866" xmlDataType="decimal"/>
    </xmlCellPr>
  </singleXmlCell>
  <singleXmlCell id="558" xr6:uid="{00000000-000C-0000-FFFF-FFFF2A020000}" r="Q10" connectionId="0">
    <xmlCellPr id="1" xr6:uid="{00000000-0010-0000-2A02-000001000000}" uniqueName="P1071867">
      <xmlPr mapId="1" xpath="/TFI-IZD-KI/IPK-KI_1000338/P1071867" xmlDataType="decimal"/>
    </xmlCellPr>
  </singleXmlCell>
  <singleXmlCell id="559" xr6:uid="{00000000-000C-0000-FFFF-FFFF2B020000}" r="R10" connectionId="0">
    <xmlCellPr id="1" xr6:uid="{00000000-0010-0000-2B02-000001000000}" uniqueName="P1071868">
      <xmlPr mapId="1" xpath="/TFI-IZD-KI/IPK-KI_1000338/P1071868" xmlDataType="decimal"/>
    </xmlCellPr>
  </singleXmlCell>
  <singleXmlCell id="560" xr6:uid="{00000000-000C-0000-FFFF-FFFF2C020000}" r="E11" connectionId="0">
    <xmlCellPr id="1" xr6:uid="{00000000-0010-0000-2C02-000001000000}" uniqueName="P1071869">
      <xmlPr mapId="1" xpath="/TFI-IZD-KI/IPK-KI_1000338/P1071869" xmlDataType="decimal"/>
    </xmlCellPr>
  </singleXmlCell>
  <singleXmlCell id="561" xr6:uid="{00000000-000C-0000-FFFF-FFFF2D020000}" r="F11" connectionId="0">
    <xmlCellPr id="1" xr6:uid="{00000000-0010-0000-2D02-000001000000}" uniqueName="P1071870">
      <xmlPr mapId="1" xpath="/TFI-IZD-KI/IPK-KI_1000338/P1071870" xmlDataType="decimal"/>
    </xmlCellPr>
  </singleXmlCell>
  <singleXmlCell id="562" xr6:uid="{00000000-000C-0000-FFFF-FFFF2E020000}" r="G11" connectionId="0">
    <xmlCellPr id="1" xr6:uid="{00000000-0010-0000-2E02-000001000000}" uniqueName="P1071871">
      <xmlPr mapId="1" xpath="/TFI-IZD-KI/IPK-KI_1000338/P1071871" xmlDataType="decimal"/>
    </xmlCellPr>
  </singleXmlCell>
  <singleXmlCell id="563" xr6:uid="{00000000-000C-0000-FFFF-FFFF2F020000}" r="H11" connectionId="0">
    <xmlCellPr id="1" xr6:uid="{00000000-0010-0000-2F02-000001000000}" uniqueName="P1071872">
      <xmlPr mapId="1" xpath="/TFI-IZD-KI/IPK-KI_1000338/P1071872" xmlDataType="decimal"/>
    </xmlCellPr>
  </singleXmlCell>
  <singleXmlCell id="564" xr6:uid="{00000000-000C-0000-FFFF-FFFF30020000}" r="I11" connectionId="0">
    <xmlCellPr id="1" xr6:uid="{00000000-0010-0000-3002-000001000000}" uniqueName="P1071873">
      <xmlPr mapId="1" xpath="/TFI-IZD-KI/IPK-KI_1000338/P1071873" xmlDataType="decimal"/>
    </xmlCellPr>
  </singleXmlCell>
  <singleXmlCell id="565" xr6:uid="{00000000-000C-0000-FFFF-FFFF31020000}" r="J11" connectionId="0">
    <xmlCellPr id="1" xr6:uid="{00000000-0010-0000-3102-000001000000}" uniqueName="P1071874">
      <xmlPr mapId="1" xpath="/TFI-IZD-KI/IPK-KI_1000338/P1071874" xmlDataType="decimal"/>
    </xmlCellPr>
  </singleXmlCell>
  <singleXmlCell id="566" xr6:uid="{00000000-000C-0000-FFFF-FFFF32020000}" r="K11" connectionId="0">
    <xmlCellPr id="1" xr6:uid="{00000000-0010-0000-3202-000001000000}" uniqueName="P1071875">
      <xmlPr mapId="1" xpath="/TFI-IZD-KI/IPK-KI_1000338/P1071875" xmlDataType="decimal"/>
    </xmlCellPr>
  </singleXmlCell>
  <singleXmlCell id="567" xr6:uid="{00000000-000C-0000-FFFF-FFFF33020000}" r="L11" connectionId="0">
    <xmlCellPr id="1" xr6:uid="{00000000-0010-0000-3302-000001000000}" uniqueName="P1071876">
      <xmlPr mapId="1" xpath="/TFI-IZD-KI/IPK-KI_1000338/P1071876" xmlDataType="decimal"/>
    </xmlCellPr>
  </singleXmlCell>
  <singleXmlCell id="568" xr6:uid="{00000000-000C-0000-FFFF-FFFF34020000}" r="M11" connectionId="0">
    <xmlCellPr id="1" xr6:uid="{00000000-0010-0000-3402-000001000000}" uniqueName="P1071877">
      <xmlPr mapId="1" xpath="/TFI-IZD-KI/IPK-KI_1000338/P1071877" xmlDataType="decimal"/>
    </xmlCellPr>
  </singleXmlCell>
  <singleXmlCell id="569" xr6:uid="{00000000-000C-0000-FFFF-FFFF35020000}" r="N11" connectionId="0">
    <xmlCellPr id="1" xr6:uid="{00000000-0010-0000-3502-000001000000}" uniqueName="P1071878">
      <xmlPr mapId="1" xpath="/TFI-IZD-KI/IPK-KI_1000338/P1071878" xmlDataType="decimal"/>
    </xmlCellPr>
  </singleXmlCell>
  <singleXmlCell id="570" xr6:uid="{00000000-000C-0000-FFFF-FFFF36020000}" r="O11" connectionId="0">
    <xmlCellPr id="1" xr6:uid="{00000000-0010-0000-3602-000001000000}" uniqueName="P1071879">
      <xmlPr mapId="1" xpath="/TFI-IZD-KI/IPK-KI_1000338/P1071879" xmlDataType="decimal"/>
    </xmlCellPr>
  </singleXmlCell>
  <singleXmlCell id="571" xr6:uid="{00000000-000C-0000-FFFF-FFFF37020000}" r="P11" connectionId="0">
    <xmlCellPr id="1" xr6:uid="{00000000-0010-0000-3702-000001000000}" uniqueName="P1071880">
      <xmlPr mapId="1" xpath="/TFI-IZD-KI/IPK-KI_1000338/P1071880" xmlDataType="decimal"/>
    </xmlCellPr>
  </singleXmlCell>
  <singleXmlCell id="572" xr6:uid="{00000000-000C-0000-FFFF-FFFF38020000}" r="Q11" connectionId="0">
    <xmlCellPr id="1" xr6:uid="{00000000-0010-0000-3802-000001000000}" uniqueName="P1071881">
      <xmlPr mapId="1" xpath="/TFI-IZD-KI/IPK-KI_1000338/P1071881" xmlDataType="decimal"/>
    </xmlCellPr>
  </singleXmlCell>
  <singleXmlCell id="573" xr6:uid="{00000000-000C-0000-FFFF-FFFF39020000}" r="R11" connectionId="0">
    <xmlCellPr id="1" xr6:uid="{00000000-0010-0000-3902-000001000000}" uniqueName="P1071882">
      <xmlPr mapId="1" xpath="/TFI-IZD-KI/IPK-KI_1000338/P1071882" xmlDataType="decimal"/>
    </xmlCellPr>
  </singleXmlCell>
  <singleXmlCell id="574" xr6:uid="{00000000-000C-0000-FFFF-FFFF3A020000}" r="E12" connectionId="0">
    <xmlCellPr id="1" xr6:uid="{00000000-0010-0000-3A02-000001000000}" uniqueName="P1071883">
      <xmlPr mapId="1" xpath="/TFI-IZD-KI/IPK-KI_1000338/P1071883" xmlDataType="decimal"/>
    </xmlCellPr>
  </singleXmlCell>
  <singleXmlCell id="575" xr6:uid="{00000000-000C-0000-FFFF-FFFF3B020000}" r="F12" connectionId="0">
    <xmlCellPr id="1" xr6:uid="{00000000-0010-0000-3B02-000001000000}" uniqueName="P1071884">
      <xmlPr mapId="1" xpath="/TFI-IZD-KI/IPK-KI_1000338/P1071884" xmlDataType="decimal"/>
    </xmlCellPr>
  </singleXmlCell>
  <singleXmlCell id="576" xr6:uid="{00000000-000C-0000-FFFF-FFFF3C020000}" r="G12" connectionId="0">
    <xmlCellPr id="1" xr6:uid="{00000000-0010-0000-3C02-000001000000}" uniqueName="P1071885">
      <xmlPr mapId="1" xpath="/TFI-IZD-KI/IPK-KI_1000338/P1071885" xmlDataType="decimal"/>
    </xmlCellPr>
  </singleXmlCell>
  <singleXmlCell id="577" xr6:uid="{00000000-000C-0000-FFFF-FFFF3D020000}" r="H12" connectionId="0">
    <xmlCellPr id="1" xr6:uid="{00000000-0010-0000-3D02-000001000000}" uniqueName="P1071886">
      <xmlPr mapId="1" xpath="/TFI-IZD-KI/IPK-KI_1000338/P1071886" xmlDataType="decimal"/>
    </xmlCellPr>
  </singleXmlCell>
  <singleXmlCell id="578" xr6:uid="{00000000-000C-0000-FFFF-FFFF3E020000}" r="I12" connectionId="0">
    <xmlCellPr id="1" xr6:uid="{00000000-0010-0000-3E02-000001000000}" uniqueName="P1071887">
      <xmlPr mapId="1" xpath="/TFI-IZD-KI/IPK-KI_1000338/P1071887" xmlDataType="decimal"/>
    </xmlCellPr>
  </singleXmlCell>
  <singleXmlCell id="579" xr6:uid="{00000000-000C-0000-FFFF-FFFF3F020000}" r="J12" connectionId="0">
    <xmlCellPr id="1" xr6:uid="{00000000-0010-0000-3F02-000001000000}" uniqueName="P1071888">
      <xmlPr mapId="1" xpath="/TFI-IZD-KI/IPK-KI_1000338/P1071888" xmlDataType="decimal"/>
    </xmlCellPr>
  </singleXmlCell>
  <singleXmlCell id="580" xr6:uid="{00000000-000C-0000-FFFF-FFFF40020000}" r="K12" connectionId="0">
    <xmlCellPr id="1" xr6:uid="{00000000-0010-0000-4002-000001000000}" uniqueName="P1071889">
      <xmlPr mapId="1" xpath="/TFI-IZD-KI/IPK-KI_1000338/P1071889" xmlDataType="decimal"/>
    </xmlCellPr>
  </singleXmlCell>
  <singleXmlCell id="581" xr6:uid="{00000000-000C-0000-FFFF-FFFF41020000}" r="L12" connectionId="0">
    <xmlCellPr id="1" xr6:uid="{00000000-0010-0000-4102-000001000000}" uniqueName="P1071890">
      <xmlPr mapId="1" xpath="/TFI-IZD-KI/IPK-KI_1000338/P1071890" xmlDataType="decimal"/>
    </xmlCellPr>
  </singleXmlCell>
  <singleXmlCell id="582" xr6:uid="{00000000-000C-0000-FFFF-FFFF42020000}" r="M12" connectionId="0">
    <xmlCellPr id="1" xr6:uid="{00000000-0010-0000-4202-000001000000}" uniqueName="P1071891">
      <xmlPr mapId="1" xpath="/TFI-IZD-KI/IPK-KI_1000338/P1071891" xmlDataType="decimal"/>
    </xmlCellPr>
  </singleXmlCell>
  <singleXmlCell id="583" xr6:uid="{00000000-000C-0000-FFFF-FFFF43020000}" r="N12" connectionId="0">
    <xmlCellPr id="1" xr6:uid="{00000000-0010-0000-4302-000001000000}" uniqueName="P1071892">
      <xmlPr mapId="1" xpath="/TFI-IZD-KI/IPK-KI_1000338/P1071892" xmlDataType="decimal"/>
    </xmlCellPr>
  </singleXmlCell>
  <singleXmlCell id="584" xr6:uid="{00000000-000C-0000-FFFF-FFFF44020000}" r="O12" connectionId="0">
    <xmlCellPr id="1" xr6:uid="{00000000-0010-0000-4402-000001000000}" uniqueName="P1071893">
      <xmlPr mapId="1" xpath="/TFI-IZD-KI/IPK-KI_1000338/P1071893" xmlDataType="decimal"/>
    </xmlCellPr>
  </singleXmlCell>
  <singleXmlCell id="585" xr6:uid="{00000000-000C-0000-FFFF-FFFF45020000}" r="P12" connectionId="0">
    <xmlCellPr id="1" xr6:uid="{00000000-0010-0000-4502-000001000000}" uniqueName="P1071894">
      <xmlPr mapId="1" xpath="/TFI-IZD-KI/IPK-KI_1000338/P1071894" xmlDataType="decimal"/>
    </xmlCellPr>
  </singleXmlCell>
  <singleXmlCell id="586" xr6:uid="{00000000-000C-0000-FFFF-FFFF46020000}" r="Q12" connectionId="0">
    <xmlCellPr id="1" xr6:uid="{00000000-0010-0000-4602-000001000000}" uniqueName="P1071895">
      <xmlPr mapId="1" xpath="/TFI-IZD-KI/IPK-KI_1000338/P1071895" xmlDataType="decimal"/>
    </xmlCellPr>
  </singleXmlCell>
  <singleXmlCell id="587" xr6:uid="{00000000-000C-0000-FFFF-FFFF47020000}" r="R12" connectionId="0">
    <xmlCellPr id="1" xr6:uid="{00000000-0010-0000-4702-000001000000}" uniqueName="P1071896">
      <xmlPr mapId="1" xpath="/TFI-IZD-KI/IPK-KI_1000338/P1071896" xmlDataType="decimal"/>
    </xmlCellPr>
  </singleXmlCell>
  <singleXmlCell id="588" xr6:uid="{00000000-000C-0000-FFFF-FFFF48020000}" r="E13" connectionId="0">
    <xmlCellPr id="1" xr6:uid="{00000000-0010-0000-4802-000001000000}" uniqueName="P1071897">
      <xmlPr mapId="1" xpath="/TFI-IZD-KI/IPK-KI_1000338/P1071897" xmlDataType="decimal"/>
    </xmlCellPr>
  </singleXmlCell>
  <singleXmlCell id="589" xr6:uid="{00000000-000C-0000-FFFF-FFFF49020000}" r="F13" connectionId="0">
    <xmlCellPr id="1" xr6:uid="{00000000-0010-0000-4902-000001000000}" uniqueName="P1071898">
      <xmlPr mapId="1" xpath="/TFI-IZD-KI/IPK-KI_1000338/P1071898" xmlDataType="decimal"/>
    </xmlCellPr>
  </singleXmlCell>
  <singleXmlCell id="590" xr6:uid="{00000000-000C-0000-FFFF-FFFF4A020000}" r="G13" connectionId="0">
    <xmlCellPr id="1" xr6:uid="{00000000-0010-0000-4A02-000001000000}" uniqueName="P1071899">
      <xmlPr mapId="1" xpath="/TFI-IZD-KI/IPK-KI_1000338/P1071899" xmlDataType="decimal"/>
    </xmlCellPr>
  </singleXmlCell>
  <singleXmlCell id="591" xr6:uid="{00000000-000C-0000-FFFF-FFFF4B020000}" r="H13" connectionId="0">
    <xmlCellPr id="1" xr6:uid="{00000000-0010-0000-4B02-000001000000}" uniqueName="P1071900">
      <xmlPr mapId="1" xpath="/TFI-IZD-KI/IPK-KI_1000338/P1071900" xmlDataType="decimal"/>
    </xmlCellPr>
  </singleXmlCell>
  <singleXmlCell id="592" xr6:uid="{00000000-000C-0000-FFFF-FFFF4C020000}" r="I13" connectionId="0">
    <xmlCellPr id="1" xr6:uid="{00000000-0010-0000-4C02-000001000000}" uniqueName="P1071901">
      <xmlPr mapId="1" xpath="/TFI-IZD-KI/IPK-KI_1000338/P1071901" xmlDataType="decimal"/>
    </xmlCellPr>
  </singleXmlCell>
  <singleXmlCell id="593" xr6:uid="{00000000-000C-0000-FFFF-FFFF4D020000}" r="J13" connectionId="0">
    <xmlCellPr id="1" xr6:uid="{00000000-0010-0000-4D02-000001000000}" uniqueName="P1071902">
      <xmlPr mapId="1" xpath="/TFI-IZD-KI/IPK-KI_1000338/P1071902" xmlDataType="decimal"/>
    </xmlCellPr>
  </singleXmlCell>
  <singleXmlCell id="594" xr6:uid="{00000000-000C-0000-FFFF-FFFF4E020000}" r="K13" connectionId="0">
    <xmlCellPr id="1" xr6:uid="{00000000-0010-0000-4E02-000001000000}" uniqueName="P1071903">
      <xmlPr mapId="1" xpath="/TFI-IZD-KI/IPK-KI_1000338/P1071903" xmlDataType="decimal"/>
    </xmlCellPr>
  </singleXmlCell>
  <singleXmlCell id="595" xr6:uid="{00000000-000C-0000-FFFF-FFFF4F020000}" r="L13" connectionId="0">
    <xmlCellPr id="1" xr6:uid="{00000000-0010-0000-4F02-000001000000}" uniqueName="P1071904">
      <xmlPr mapId="1" xpath="/TFI-IZD-KI/IPK-KI_1000338/P1071904" xmlDataType="decimal"/>
    </xmlCellPr>
  </singleXmlCell>
  <singleXmlCell id="596" xr6:uid="{00000000-000C-0000-FFFF-FFFF50020000}" r="M13" connectionId="0">
    <xmlCellPr id="1" xr6:uid="{00000000-0010-0000-5002-000001000000}" uniqueName="P1071905">
      <xmlPr mapId="1" xpath="/TFI-IZD-KI/IPK-KI_1000338/P1071905" xmlDataType="decimal"/>
    </xmlCellPr>
  </singleXmlCell>
  <singleXmlCell id="597" xr6:uid="{00000000-000C-0000-FFFF-FFFF51020000}" r="N13" connectionId="0">
    <xmlCellPr id="1" xr6:uid="{00000000-0010-0000-5102-000001000000}" uniqueName="P1071906">
      <xmlPr mapId="1" xpath="/TFI-IZD-KI/IPK-KI_1000338/P1071906" xmlDataType="decimal"/>
    </xmlCellPr>
  </singleXmlCell>
  <singleXmlCell id="598" xr6:uid="{00000000-000C-0000-FFFF-FFFF52020000}" r="O13" connectionId="0">
    <xmlCellPr id="1" xr6:uid="{00000000-0010-0000-5202-000001000000}" uniqueName="P1071907">
      <xmlPr mapId="1" xpath="/TFI-IZD-KI/IPK-KI_1000338/P1071907" xmlDataType="decimal"/>
    </xmlCellPr>
  </singleXmlCell>
  <singleXmlCell id="599" xr6:uid="{00000000-000C-0000-FFFF-FFFF53020000}" r="P13" connectionId="0">
    <xmlCellPr id="1" xr6:uid="{00000000-0010-0000-5302-000001000000}" uniqueName="P1071908">
      <xmlPr mapId="1" xpath="/TFI-IZD-KI/IPK-KI_1000338/P1071908" xmlDataType="decimal"/>
    </xmlCellPr>
  </singleXmlCell>
  <singleXmlCell id="600" xr6:uid="{00000000-000C-0000-FFFF-FFFF54020000}" r="Q13" connectionId="0">
    <xmlCellPr id="1" xr6:uid="{00000000-0010-0000-5402-000001000000}" uniqueName="P1071909">
      <xmlPr mapId="1" xpath="/TFI-IZD-KI/IPK-KI_1000338/P1071909" xmlDataType="decimal"/>
    </xmlCellPr>
  </singleXmlCell>
  <singleXmlCell id="601" xr6:uid="{00000000-000C-0000-FFFF-FFFF55020000}" r="R13" connectionId="0">
    <xmlCellPr id="1" xr6:uid="{00000000-0010-0000-5502-000001000000}" uniqueName="P1071910">
      <xmlPr mapId="1" xpath="/TFI-IZD-KI/IPK-KI_1000338/P1071910" xmlDataType="decimal"/>
    </xmlCellPr>
  </singleXmlCell>
  <singleXmlCell id="602" xr6:uid="{00000000-000C-0000-FFFF-FFFF56020000}" r="E14" connectionId="0">
    <xmlCellPr id="1" xr6:uid="{00000000-0010-0000-5602-000001000000}" uniqueName="P1071911">
      <xmlPr mapId="1" xpath="/TFI-IZD-KI/IPK-KI_1000338/P1071911" xmlDataType="decimal"/>
    </xmlCellPr>
  </singleXmlCell>
  <singleXmlCell id="603" xr6:uid="{00000000-000C-0000-FFFF-FFFF57020000}" r="F14" connectionId="0">
    <xmlCellPr id="1" xr6:uid="{00000000-0010-0000-5702-000001000000}" uniqueName="P1071912">
      <xmlPr mapId="1" xpath="/TFI-IZD-KI/IPK-KI_1000338/P1071912" xmlDataType="decimal"/>
    </xmlCellPr>
  </singleXmlCell>
  <singleXmlCell id="604" xr6:uid="{00000000-000C-0000-FFFF-FFFF58020000}" r="G14" connectionId="0">
    <xmlCellPr id="1" xr6:uid="{00000000-0010-0000-5802-000001000000}" uniqueName="P1071913">
      <xmlPr mapId="1" xpath="/TFI-IZD-KI/IPK-KI_1000338/P1071913" xmlDataType="decimal"/>
    </xmlCellPr>
  </singleXmlCell>
  <singleXmlCell id="605" xr6:uid="{00000000-000C-0000-FFFF-FFFF59020000}" r="H14" connectionId="0">
    <xmlCellPr id="1" xr6:uid="{00000000-0010-0000-5902-000001000000}" uniqueName="P1071914">
      <xmlPr mapId="1" xpath="/TFI-IZD-KI/IPK-KI_1000338/P1071914" xmlDataType="decimal"/>
    </xmlCellPr>
  </singleXmlCell>
  <singleXmlCell id="606" xr6:uid="{00000000-000C-0000-FFFF-FFFF5A020000}" r="I14" connectionId="0">
    <xmlCellPr id="1" xr6:uid="{00000000-0010-0000-5A02-000001000000}" uniqueName="P1071915">
      <xmlPr mapId="1" xpath="/TFI-IZD-KI/IPK-KI_1000338/P1071915" xmlDataType="decimal"/>
    </xmlCellPr>
  </singleXmlCell>
  <singleXmlCell id="607" xr6:uid="{00000000-000C-0000-FFFF-FFFF5B020000}" r="J14" connectionId="0">
    <xmlCellPr id="1" xr6:uid="{00000000-0010-0000-5B02-000001000000}" uniqueName="P1071916">
      <xmlPr mapId="1" xpath="/TFI-IZD-KI/IPK-KI_1000338/P1071916" xmlDataType="decimal"/>
    </xmlCellPr>
  </singleXmlCell>
  <singleXmlCell id="608" xr6:uid="{00000000-000C-0000-FFFF-FFFF5C020000}" r="K14" connectionId="0">
    <xmlCellPr id="1" xr6:uid="{00000000-0010-0000-5C02-000001000000}" uniqueName="P1071917">
      <xmlPr mapId="1" xpath="/TFI-IZD-KI/IPK-KI_1000338/P1071917" xmlDataType="decimal"/>
    </xmlCellPr>
  </singleXmlCell>
  <singleXmlCell id="609" xr6:uid="{00000000-000C-0000-FFFF-FFFF5D020000}" r="L14" connectionId="0">
    <xmlCellPr id="1" xr6:uid="{00000000-0010-0000-5D02-000001000000}" uniqueName="P1071918">
      <xmlPr mapId="1" xpath="/TFI-IZD-KI/IPK-KI_1000338/P1071918" xmlDataType="decimal"/>
    </xmlCellPr>
  </singleXmlCell>
  <singleXmlCell id="610" xr6:uid="{00000000-000C-0000-FFFF-FFFF5E020000}" r="M14" connectionId="0">
    <xmlCellPr id="1" xr6:uid="{00000000-0010-0000-5E02-000001000000}" uniqueName="P1071919">
      <xmlPr mapId="1" xpath="/TFI-IZD-KI/IPK-KI_1000338/P1071919" xmlDataType="decimal"/>
    </xmlCellPr>
  </singleXmlCell>
  <singleXmlCell id="611" xr6:uid="{00000000-000C-0000-FFFF-FFFF5F020000}" r="N14" connectionId="0">
    <xmlCellPr id="1" xr6:uid="{00000000-0010-0000-5F02-000001000000}" uniqueName="P1071920">
      <xmlPr mapId="1" xpath="/TFI-IZD-KI/IPK-KI_1000338/P1071920" xmlDataType="decimal"/>
    </xmlCellPr>
  </singleXmlCell>
  <singleXmlCell id="612" xr6:uid="{00000000-000C-0000-FFFF-FFFF60020000}" r="O14" connectionId="0">
    <xmlCellPr id="1" xr6:uid="{00000000-0010-0000-6002-000001000000}" uniqueName="P1071921">
      <xmlPr mapId="1" xpath="/TFI-IZD-KI/IPK-KI_1000338/P1071921" xmlDataType="decimal"/>
    </xmlCellPr>
  </singleXmlCell>
  <singleXmlCell id="613" xr6:uid="{00000000-000C-0000-FFFF-FFFF61020000}" r="P14" connectionId="0">
    <xmlCellPr id="1" xr6:uid="{00000000-0010-0000-6102-000001000000}" uniqueName="P1071922">
      <xmlPr mapId="1" xpath="/TFI-IZD-KI/IPK-KI_1000338/P1071922" xmlDataType="decimal"/>
    </xmlCellPr>
  </singleXmlCell>
  <singleXmlCell id="614" xr6:uid="{00000000-000C-0000-FFFF-FFFF62020000}" r="Q14" connectionId="0">
    <xmlCellPr id="1" xr6:uid="{00000000-0010-0000-6202-000001000000}" uniqueName="P1071923">
      <xmlPr mapId="1" xpath="/TFI-IZD-KI/IPK-KI_1000338/P1071923" xmlDataType="decimal"/>
    </xmlCellPr>
  </singleXmlCell>
  <singleXmlCell id="615" xr6:uid="{00000000-000C-0000-FFFF-FFFF63020000}" r="R14" connectionId="0">
    <xmlCellPr id="1" xr6:uid="{00000000-0010-0000-6302-000001000000}" uniqueName="P1071924">
      <xmlPr mapId="1" xpath="/TFI-IZD-KI/IPK-KI_1000338/P1071924" xmlDataType="decimal"/>
    </xmlCellPr>
  </singleXmlCell>
  <singleXmlCell id="616" xr6:uid="{00000000-000C-0000-FFFF-FFFF64020000}" r="E15" connectionId="0">
    <xmlCellPr id="1" xr6:uid="{00000000-0010-0000-6402-000001000000}" uniqueName="P1071925">
      <xmlPr mapId="1" xpath="/TFI-IZD-KI/IPK-KI_1000338/P1071925" xmlDataType="decimal"/>
    </xmlCellPr>
  </singleXmlCell>
  <singleXmlCell id="617" xr6:uid="{00000000-000C-0000-FFFF-FFFF65020000}" r="F15" connectionId="0">
    <xmlCellPr id="1" xr6:uid="{00000000-0010-0000-6502-000001000000}" uniqueName="P1071926">
      <xmlPr mapId="1" xpath="/TFI-IZD-KI/IPK-KI_1000338/P1071926" xmlDataType="decimal"/>
    </xmlCellPr>
  </singleXmlCell>
  <singleXmlCell id="618" xr6:uid="{00000000-000C-0000-FFFF-FFFF66020000}" r="G15" connectionId="0">
    <xmlCellPr id="1" xr6:uid="{00000000-0010-0000-6602-000001000000}" uniqueName="P1071927">
      <xmlPr mapId="1" xpath="/TFI-IZD-KI/IPK-KI_1000338/P1071927" xmlDataType="decimal"/>
    </xmlCellPr>
  </singleXmlCell>
  <singleXmlCell id="619" xr6:uid="{00000000-000C-0000-FFFF-FFFF67020000}" r="H15" connectionId="0">
    <xmlCellPr id="1" xr6:uid="{00000000-0010-0000-6702-000001000000}" uniqueName="P1071928">
      <xmlPr mapId="1" xpath="/TFI-IZD-KI/IPK-KI_1000338/P1071928" xmlDataType="decimal"/>
    </xmlCellPr>
  </singleXmlCell>
  <singleXmlCell id="620" xr6:uid="{00000000-000C-0000-FFFF-FFFF68020000}" r="I15" connectionId="0">
    <xmlCellPr id="1" xr6:uid="{00000000-0010-0000-6802-000001000000}" uniqueName="P1071929">
      <xmlPr mapId="1" xpath="/TFI-IZD-KI/IPK-KI_1000338/P1071929" xmlDataType="decimal"/>
    </xmlCellPr>
  </singleXmlCell>
  <singleXmlCell id="621" xr6:uid="{00000000-000C-0000-FFFF-FFFF69020000}" r="J15" connectionId="0">
    <xmlCellPr id="1" xr6:uid="{00000000-0010-0000-6902-000001000000}" uniqueName="P1071930">
      <xmlPr mapId="1" xpath="/TFI-IZD-KI/IPK-KI_1000338/P1071930" xmlDataType="decimal"/>
    </xmlCellPr>
  </singleXmlCell>
  <singleXmlCell id="622" xr6:uid="{00000000-000C-0000-FFFF-FFFF6A020000}" r="K15" connectionId="0">
    <xmlCellPr id="1" xr6:uid="{00000000-0010-0000-6A02-000001000000}" uniqueName="P1071931">
      <xmlPr mapId="1" xpath="/TFI-IZD-KI/IPK-KI_1000338/P1071931" xmlDataType="decimal"/>
    </xmlCellPr>
  </singleXmlCell>
  <singleXmlCell id="623" xr6:uid="{00000000-000C-0000-FFFF-FFFF6B020000}" r="L15" connectionId="0">
    <xmlCellPr id="1" xr6:uid="{00000000-0010-0000-6B02-000001000000}" uniqueName="P1071932">
      <xmlPr mapId="1" xpath="/TFI-IZD-KI/IPK-KI_1000338/P1071932" xmlDataType="decimal"/>
    </xmlCellPr>
  </singleXmlCell>
  <singleXmlCell id="624" xr6:uid="{00000000-000C-0000-FFFF-FFFF6C020000}" r="M15" connectionId="0">
    <xmlCellPr id="1" xr6:uid="{00000000-0010-0000-6C02-000001000000}" uniqueName="P1071933">
      <xmlPr mapId="1" xpath="/TFI-IZD-KI/IPK-KI_1000338/P1071933" xmlDataType="decimal"/>
    </xmlCellPr>
  </singleXmlCell>
  <singleXmlCell id="625" xr6:uid="{00000000-000C-0000-FFFF-FFFF6D020000}" r="N15" connectionId="0">
    <xmlCellPr id="1" xr6:uid="{00000000-0010-0000-6D02-000001000000}" uniqueName="P1071934">
      <xmlPr mapId="1" xpath="/TFI-IZD-KI/IPK-KI_1000338/P1071934" xmlDataType="decimal"/>
    </xmlCellPr>
  </singleXmlCell>
  <singleXmlCell id="626" xr6:uid="{00000000-000C-0000-FFFF-FFFF6E020000}" r="O15" connectionId="0">
    <xmlCellPr id="1" xr6:uid="{00000000-0010-0000-6E02-000001000000}" uniqueName="P1071935">
      <xmlPr mapId="1" xpath="/TFI-IZD-KI/IPK-KI_1000338/P1071935" xmlDataType="decimal"/>
    </xmlCellPr>
  </singleXmlCell>
  <singleXmlCell id="627" xr6:uid="{00000000-000C-0000-FFFF-FFFF6F020000}" r="P15" connectionId="0">
    <xmlCellPr id="1" xr6:uid="{00000000-0010-0000-6F02-000001000000}" uniqueName="P1071936">
      <xmlPr mapId="1" xpath="/TFI-IZD-KI/IPK-KI_1000338/P1071936" xmlDataType="decimal"/>
    </xmlCellPr>
  </singleXmlCell>
  <singleXmlCell id="628" xr6:uid="{00000000-000C-0000-FFFF-FFFF70020000}" r="Q15" connectionId="0">
    <xmlCellPr id="1" xr6:uid="{00000000-0010-0000-7002-000001000000}" uniqueName="P1071937">
      <xmlPr mapId="1" xpath="/TFI-IZD-KI/IPK-KI_1000338/P1071937" xmlDataType="decimal"/>
    </xmlCellPr>
  </singleXmlCell>
  <singleXmlCell id="629" xr6:uid="{00000000-000C-0000-FFFF-FFFF71020000}" r="R15" connectionId="0">
    <xmlCellPr id="1" xr6:uid="{00000000-0010-0000-7102-000001000000}" uniqueName="P1071938">
      <xmlPr mapId="1" xpath="/TFI-IZD-KI/IPK-KI_1000338/P1071938" xmlDataType="decimal"/>
    </xmlCellPr>
  </singleXmlCell>
  <singleXmlCell id="630" xr6:uid="{00000000-000C-0000-FFFF-FFFF72020000}" r="E16" connectionId="0">
    <xmlCellPr id="1" xr6:uid="{00000000-0010-0000-7202-000001000000}" uniqueName="P1071939">
      <xmlPr mapId="1" xpath="/TFI-IZD-KI/IPK-KI_1000338/P1071939" xmlDataType="decimal"/>
    </xmlCellPr>
  </singleXmlCell>
  <singleXmlCell id="631" xr6:uid="{00000000-000C-0000-FFFF-FFFF73020000}" r="F16" connectionId="0">
    <xmlCellPr id="1" xr6:uid="{00000000-0010-0000-7302-000001000000}" uniqueName="P1071940">
      <xmlPr mapId="1" xpath="/TFI-IZD-KI/IPK-KI_1000338/P1071940" xmlDataType="decimal"/>
    </xmlCellPr>
  </singleXmlCell>
  <singleXmlCell id="632" xr6:uid="{00000000-000C-0000-FFFF-FFFF74020000}" r="G16" connectionId="0">
    <xmlCellPr id="1" xr6:uid="{00000000-0010-0000-7402-000001000000}" uniqueName="P1071941">
      <xmlPr mapId="1" xpath="/TFI-IZD-KI/IPK-KI_1000338/P1071941" xmlDataType="decimal"/>
    </xmlCellPr>
  </singleXmlCell>
  <singleXmlCell id="633" xr6:uid="{00000000-000C-0000-FFFF-FFFF75020000}" r="H16" connectionId="0">
    <xmlCellPr id="1" xr6:uid="{00000000-0010-0000-7502-000001000000}" uniqueName="P1071942">
      <xmlPr mapId="1" xpath="/TFI-IZD-KI/IPK-KI_1000338/P1071942" xmlDataType="decimal"/>
    </xmlCellPr>
  </singleXmlCell>
  <singleXmlCell id="634" xr6:uid="{00000000-000C-0000-FFFF-FFFF76020000}" r="I16" connectionId="0">
    <xmlCellPr id="1" xr6:uid="{00000000-0010-0000-7602-000001000000}" uniqueName="P1071943">
      <xmlPr mapId="1" xpath="/TFI-IZD-KI/IPK-KI_1000338/P1071943" xmlDataType="decimal"/>
    </xmlCellPr>
  </singleXmlCell>
  <singleXmlCell id="635" xr6:uid="{00000000-000C-0000-FFFF-FFFF77020000}" r="J16" connectionId="0">
    <xmlCellPr id="1" xr6:uid="{00000000-0010-0000-7702-000001000000}" uniqueName="P1071944">
      <xmlPr mapId="1" xpath="/TFI-IZD-KI/IPK-KI_1000338/P1071944" xmlDataType="decimal"/>
    </xmlCellPr>
  </singleXmlCell>
  <singleXmlCell id="636" xr6:uid="{00000000-000C-0000-FFFF-FFFF78020000}" r="K16" connectionId="0">
    <xmlCellPr id="1" xr6:uid="{00000000-0010-0000-7802-000001000000}" uniqueName="P1071945">
      <xmlPr mapId="1" xpath="/TFI-IZD-KI/IPK-KI_1000338/P1071945" xmlDataType="decimal"/>
    </xmlCellPr>
  </singleXmlCell>
  <singleXmlCell id="637" xr6:uid="{00000000-000C-0000-FFFF-FFFF79020000}" r="L16" connectionId="0">
    <xmlCellPr id="1" xr6:uid="{00000000-0010-0000-7902-000001000000}" uniqueName="P1071946">
      <xmlPr mapId="1" xpath="/TFI-IZD-KI/IPK-KI_1000338/P1071946" xmlDataType="decimal"/>
    </xmlCellPr>
  </singleXmlCell>
  <singleXmlCell id="638" xr6:uid="{00000000-000C-0000-FFFF-FFFF7A020000}" r="M16" connectionId="0">
    <xmlCellPr id="1" xr6:uid="{00000000-0010-0000-7A02-000001000000}" uniqueName="P1071947">
      <xmlPr mapId="1" xpath="/TFI-IZD-KI/IPK-KI_1000338/P1071947" xmlDataType="decimal"/>
    </xmlCellPr>
  </singleXmlCell>
  <singleXmlCell id="639" xr6:uid="{00000000-000C-0000-FFFF-FFFF7B020000}" r="N16" connectionId="0">
    <xmlCellPr id="1" xr6:uid="{00000000-0010-0000-7B02-000001000000}" uniqueName="P1071948">
      <xmlPr mapId="1" xpath="/TFI-IZD-KI/IPK-KI_1000338/P1071948" xmlDataType="decimal"/>
    </xmlCellPr>
  </singleXmlCell>
  <singleXmlCell id="640" xr6:uid="{00000000-000C-0000-FFFF-FFFF7C020000}" r="O16" connectionId="0">
    <xmlCellPr id="1" xr6:uid="{00000000-0010-0000-7C02-000001000000}" uniqueName="P1071949">
      <xmlPr mapId="1" xpath="/TFI-IZD-KI/IPK-KI_1000338/P1071949" xmlDataType="decimal"/>
    </xmlCellPr>
  </singleXmlCell>
  <singleXmlCell id="641" xr6:uid="{00000000-000C-0000-FFFF-FFFF7D020000}" r="P16" connectionId="0">
    <xmlCellPr id="1" xr6:uid="{00000000-0010-0000-7D02-000001000000}" uniqueName="P1071950">
      <xmlPr mapId="1" xpath="/TFI-IZD-KI/IPK-KI_1000338/P1071950" xmlDataType="decimal"/>
    </xmlCellPr>
  </singleXmlCell>
  <singleXmlCell id="642" xr6:uid="{00000000-000C-0000-FFFF-FFFF7E020000}" r="Q16" connectionId="0">
    <xmlCellPr id="1" xr6:uid="{00000000-0010-0000-7E02-000001000000}" uniqueName="P1071951">
      <xmlPr mapId="1" xpath="/TFI-IZD-KI/IPK-KI_1000338/P1071951" xmlDataType="decimal"/>
    </xmlCellPr>
  </singleXmlCell>
  <singleXmlCell id="643" xr6:uid="{00000000-000C-0000-FFFF-FFFF7F020000}" r="R16" connectionId="0">
    <xmlCellPr id="1" xr6:uid="{00000000-0010-0000-7F02-000001000000}" uniqueName="P1071952">
      <xmlPr mapId="1" xpath="/TFI-IZD-KI/IPK-KI_1000338/P1071952" xmlDataType="decimal"/>
    </xmlCellPr>
  </singleXmlCell>
  <singleXmlCell id="644" xr6:uid="{00000000-000C-0000-FFFF-FFFF80020000}" r="E17" connectionId="0">
    <xmlCellPr id="1" xr6:uid="{00000000-0010-0000-8002-000001000000}" uniqueName="P1071953">
      <xmlPr mapId="1" xpath="/TFI-IZD-KI/IPK-KI_1000338/P1071953" xmlDataType="decimal"/>
    </xmlCellPr>
  </singleXmlCell>
  <singleXmlCell id="645" xr6:uid="{00000000-000C-0000-FFFF-FFFF81020000}" r="F17" connectionId="0">
    <xmlCellPr id="1" xr6:uid="{00000000-0010-0000-8102-000001000000}" uniqueName="P1071954">
      <xmlPr mapId="1" xpath="/TFI-IZD-KI/IPK-KI_1000338/P1071954" xmlDataType="decimal"/>
    </xmlCellPr>
  </singleXmlCell>
  <singleXmlCell id="646" xr6:uid="{00000000-000C-0000-FFFF-FFFF82020000}" r="G17" connectionId="0">
    <xmlCellPr id="1" xr6:uid="{00000000-0010-0000-8202-000001000000}" uniqueName="P1071955">
      <xmlPr mapId="1" xpath="/TFI-IZD-KI/IPK-KI_1000338/P1071955" xmlDataType="decimal"/>
    </xmlCellPr>
  </singleXmlCell>
  <singleXmlCell id="647" xr6:uid="{00000000-000C-0000-FFFF-FFFF83020000}" r="H17" connectionId="0">
    <xmlCellPr id="1" xr6:uid="{00000000-0010-0000-8302-000001000000}" uniqueName="P1071956">
      <xmlPr mapId="1" xpath="/TFI-IZD-KI/IPK-KI_1000338/P1071956" xmlDataType="decimal"/>
    </xmlCellPr>
  </singleXmlCell>
  <singleXmlCell id="648" xr6:uid="{00000000-000C-0000-FFFF-FFFF84020000}" r="I17" connectionId="0">
    <xmlCellPr id="1" xr6:uid="{00000000-0010-0000-8402-000001000000}" uniqueName="P1071957">
      <xmlPr mapId="1" xpath="/TFI-IZD-KI/IPK-KI_1000338/P1071957" xmlDataType="decimal"/>
    </xmlCellPr>
  </singleXmlCell>
  <singleXmlCell id="649" xr6:uid="{00000000-000C-0000-FFFF-FFFF85020000}" r="J17" connectionId="0">
    <xmlCellPr id="1" xr6:uid="{00000000-0010-0000-8502-000001000000}" uniqueName="P1071958">
      <xmlPr mapId="1" xpath="/TFI-IZD-KI/IPK-KI_1000338/P1071958" xmlDataType="decimal"/>
    </xmlCellPr>
  </singleXmlCell>
  <singleXmlCell id="650" xr6:uid="{00000000-000C-0000-FFFF-FFFF86020000}" r="K17" connectionId="0">
    <xmlCellPr id="1" xr6:uid="{00000000-0010-0000-8602-000001000000}" uniqueName="P1071959">
      <xmlPr mapId="1" xpath="/TFI-IZD-KI/IPK-KI_1000338/P1071959" xmlDataType="decimal"/>
    </xmlCellPr>
  </singleXmlCell>
  <singleXmlCell id="651" xr6:uid="{00000000-000C-0000-FFFF-FFFF87020000}" r="L17" connectionId="0">
    <xmlCellPr id="1" xr6:uid="{00000000-0010-0000-8702-000001000000}" uniqueName="P1071960">
      <xmlPr mapId="1" xpath="/TFI-IZD-KI/IPK-KI_1000338/P1071960" xmlDataType="decimal"/>
    </xmlCellPr>
  </singleXmlCell>
  <singleXmlCell id="652" xr6:uid="{00000000-000C-0000-FFFF-FFFF88020000}" r="M17" connectionId="0">
    <xmlCellPr id="1" xr6:uid="{00000000-0010-0000-8802-000001000000}" uniqueName="P1071961">
      <xmlPr mapId="1" xpath="/TFI-IZD-KI/IPK-KI_1000338/P1071961" xmlDataType="decimal"/>
    </xmlCellPr>
  </singleXmlCell>
  <singleXmlCell id="653" xr6:uid="{00000000-000C-0000-FFFF-FFFF89020000}" r="N17" connectionId="0">
    <xmlCellPr id="1" xr6:uid="{00000000-0010-0000-8902-000001000000}" uniqueName="P1071962">
      <xmlPr mapId="1" xpath="/TFI-IZD-KI/IPK-KI_1000338/P1071962" xmlDataType="decimal"/>
    </xmlCellPr>
  </singleXmlCell>
  <singleXmlCell id="654" xr6:uid="{00000000-000C-0000-FFFF-FFFF8A020000}" r="O17" connectionId="0">
    <xmlCellPr id="1" xr6:uid="{00000000-0010-0000-8A02-000001000000}" uniqueName="P1071963">
      <xmlPr mapId="1" xpath="/TFI-IZD-KI/IPK-KI_1000338/P1071963" xmlDataType="decimal"/>
    </xmlCellPr>
  </singleXmlCell>
  <singleXmlCell id="655" xr6:uid="{00000000-000C-0000-FFFF-FFFF8B020000}" r="P17" connectionId="0">
    <xmlCellPr id="1" xr6:uid="{00000000-0010-0000-8B02-000001000000}" uniqueName="P1071964">
      <xmlPr mapId="1" xpath="/TFI-IZD-KI/IPK-KI_1000338/P1071964" xmlDataType="decimal"/>
    </xmlCellPr>
  </singleXmlCell>
  <singleXmlCell id="656" xr6:uid="{00000000-000C-0000-FFFF-FFFF8C020000}" r="Q17" connectionId="0">
    <xmlCellPr id="1" xr6:uid="{00000000-0010-0000-8C02-000001000000}" uniqueName="P1071965">
      <xmlPr mapId="1" xpath="/TFI-IZD-KI/IPK-KI_1000338/P1071965" xmlDataType="decimal"/>
    </xmlCellPr>
  </singleXmlCell>
  <singleXmlCell id="657" xr6:uid="{00000000-000C-0000-FFFF-FFFF8D020000}" r="R17" connectionId="0">
    <xmlCellPr id="1" xr6:uid="{00000000-0010-0000-8D02-000001000000}" uniqueName="P1071966">
      <xmlPr mapId="1" xpath="/TFI-IZD-KI/IPK-KI_1000338/P1071966" xmlDataType="decimal"/>
    </xmlCellPr>
  </singleXmlCell>
  <singleXmlCell id="658" xr6:uid="{00000000-000C-0000-FFFF-FFFF8E020000}" r="E18" connectionId="0">
    <xmlCellPr id="1" xr6:uid="{00000000-0010-0000-8E02-000001000000}" uniqueName="P1071967">
      <xmlPr mapId="1" xpath="/TFI-IZD-KI/IPK-KI_1000338/P1071967" xmlDataType="decimal"/>
    </xmlCellPr>
  </singleXmlCell>
  <singleXmlCell id="659" xr6:uid="{00000000-000C-0000-FFFF-FFFF8F020000}" r="F18" connectionId="0">
    <xmlCellPr id="1" xr6:uid="{00000000-0010-0000-8F02-000001000000}" uniqueName="P1071968">
      <xmlPr mapId="1" xpath="/TFI-IZD-KI/IPK-KI_1000338/P1071968" xmlDataType="decimal"/>
    </xmlCellPr>
  </singleXmlCell>
  <singleXmlCell id="660" xr6:uid="{00000000-000C-0000-FFFF-FFFF90020000}" r="G18" connectionId="0">
    <xmlCellPr id="1" xr6:uid="{00000000-0010-0000-9002-000001000000}" uniqueName="P1071969">
      <xmlPr mapId="1" xpath="/TFI-IZD-KI/IPK-KI_1000338/P1071969" xmlDataType="decimal"/>
    </xmlCellPr>
  </singleXmlCell>
  <singleXmlCell id="661" xr6:uid="{00000000-000C-0000-FFFF-FFFF91020000}" r="H18" connectionId="0">
    <xmlCellPr id="1" xr6:uid="{00000000-0010-0000-9102-000001000000}" uniqueName="P1071970">
      <xmlPr mapId="1" xpath="/TFI-IZD-KI/IPK-KI_1000338/P1071970" xmlDataType="decimal"/>
    </xmlCellPr>
  </singleXmlCell>
  <singleXmlCell id="662" xr6:uid="{00000000-000C-0000-FFFF-FFFF92020000}" r="I18" connectionId="0">
    <xmlCellPr id="1" xr6:uid="{00000000-0010-0000-9202-000001000000}" uniqueName="P1071971">
      <xmlPr mapId="1" xpath="/TFI-IZD-KI/IPK-KI_1000338/P1071971" xmlDataType="decimal"/>
    </xmlCellPr>
  </singleXmlCell>
  <singleXmlCell id="663" xr6:uid="{00000000-000C-0000-FFFF-FFFF93020000}" r="J18" connectionId="0">
    <xmlCellPr id="1" xr6:uid="{00000000-0010-0000-9302-000001000000}" uniqueName="P1071972">
      <xmlPr mapId="1" xpath="/TFI-IZD-KI/IPK-KI_1000338/P1071972" xmlDataType="decimal"/>
    </xmlCellPr>
  </singleXmlCell>
  <singleXmlCell id="664" xr6:uid="{00000000-000C-0000-FFFF-FFFF94020000}" r="K18" connectionId="0">
    <xmlCellPr id="1" xr6:uid="{00000000-0010-0000-9402-000001000000}" uniqueName="P1071973">
      <xmlPr mapId="1" xpath="/TFI-IZD-KI/IPK-KI_1000338/P1071973" xmlDataType="decimal"/>
    </xmlCellPr>
  </singleXmlCell>
  <singleXmlCell id="665" xr6:uid="{00000000-000C-0000-FFFF-FFFF95020000}" r="L18" connectionId="0">
    <xmlCellPr id="1" xr6:uid="{00000000-0010-0000-9502-000001000000}" uniqueName="P1071974">
      <xmlPr mapId="1" xpath="/TFI-IZD-KI/IPK-KI_1000338/P1071974" xmlDataType="decimal"/>
    </xmlCellPr>
  </singleXmlCell>
  <singleXmlCell id="666" xr6:uid="{00000000-000C-0000-FFFF-FFFF96020000}" r="M18" connectionId="0">
    <xmlCellPr id="1" xr6:uid="{00000000-0010-0000-9602-000001000000}" uniqueName="P1071975">
      <xmlPr mapId="1" xpath="/TFI-IZD-KI/IPK-KI_1000338/P1071975" xmlDataType="decimal"/>
    </xmlCellPr>
  </singleXmlCell>
  <singleXmlCell id="667" xr6:uid="{00000000-000C-0000-FFFF-FFFF97020000}" r="N18" connectionId="0">
    <xmlCellPr id="1" xr6:uid="{00000000-0010-0000-9702-000001000000}" uniqueName="P1071976">
      <xmlPr mapId="1" xpath="/TFI-IZD-KI/IPK-KI_1000338/P1071976" xmlDataType="decimal"/>
    </xmlCellPr>
  </singleXmlCell>
  <singleXmlCell id="668" xr6:uid="{00000000-000C-0000-FFFF-FFFF98020000}" r="O18" connectionId="0">
    <xmlCellPr id="1" xr6:uid="{00000000-0010-0000-9802-000001000000}" uniqueName="P1071977">
      <xmlPr mapId="1" xpath="/TFI-IZD-KI/IPK-KI_1000338/P1071977" xmlDataType="decimal"/>
    </xmlCellPr>
  </singleXmlCell>
  <singleXmlCell id="669" xr6:uid="{00000000-000C-0000-FFFF-FFFF99020000}" r="P18" connectionId="0">
    <xmlCellPr id="1" xr6:uid="{00000000-0010-0000-9902-000001000000}" uniqueName="P1071978">
      <xmlPr mapId="1" xpath="/TFI-IZD-KI/IPK-KI_1000338/P1071978" xmlDataType="decimal"/>
    </xmlCellPr>
  </singleXmlCell>
  <singleXmlCell id="670" xr6:uid="{00000000-000C-0000-FFFF-FFFF9A020000}" r="Q18" connectionId="0">
    <xmlCellPr id="1" xr6:uid="{00000000-0010-0000-9A02-000001000000}" uniqueName="P1071979">
      <xmlPr mapId="1" xpath="/TFI-IZD-KI/IPK-KI_1000338/P1071979" xmlDataType="decimal"/>
    </xmlCellPr>
  </singleXmlCell>
  <singleXmlCell id="671" xr6:uid="{00000000-000C-0000-FFFF-FFFF9B020000}" r="R18" connectionId="0">
    <xmlCellPr id="1" xr6:uid="{00000000-0010-0000-9B02-000001000000}" uniqueName="P1071980">
      <xmlPr mapId="1" xpath="/TFI-IZD-KI/IPK-KI_1000338/P1071980" xmlDataType="decimal"/>
    </xmlCellPr>
  </singleXmlCell>
  <singleXmlCell id="672" xr6:uid="{00000000-000C-0000-FFFF-FFFF9C020000}" r="E19" connectionId="0">
    <xmlCellPr id="1" xr6:uid="{00000000-0010-0000-9C02-000001000000}" uniqueName="P1071981">
      <xmlPr mapId="1" xpath="/TFI-IZD-KI/IPK-KI_1000338/P1071981" xmlDataType="decimal"/>
    </xmlCellPr>
  </singleXmlCell>
  <singleXmlCell id="673" xr6:uid="{00000000-000C-0000-FFFF-FFFF9D020000}" r="F19" connectionId="0">
    <xmlCellPr id="1" xr6:uid="{00000000-0010-0000-9D02-000001000000}" uniqueName="P1071982">
      <xmlPr mapId="1" xpath="/TFI-IZD-KI/IPK-KI_1000338/P1071982" xmlDataType="decimal"/>
    </xmlCellPr>
  </singleXmlCell>
  <singleXmlCell id="674" xr6:uid="{00000000-000C-0000-FFFF-FFFF9E020000}" r="G19" connectionId="0">
    <xmlCellPr id="1" xr6:uid="{00000000-0010-0000-9E02-000001000000}" uniqueName="P1071983">
      <xmlPr mapId="1" xpath="/TFI-IZD-KI/IPK-KI_1000338/P1071983" xmlDataType="decimal"/>
    </xmlCellPr>
  </singleXmlCell>
  <singleXmlCell id="675" xr6:uid="{00000000-000C-0000-FFFF-FFFF9F020000}" r="H19" connectionId="0">
    <xmlCellPr id="1" xr6:uid="{00000000-0010-0000-9F02-000001000000}" uniqueName="P1071984">
      <xmlPr mapId="1" xpath="/TFI-IZD-KI/IPK-KI_1000338/P1071984" xmlDataType="decimal"/>
    </xmlCellPr>
  </singleXmlCell>
  <singleXmlCell id="676" xr6:uid="{00000000-000C-0000-FFFF-FFFFA0020000}" r="I19" connectionId="0">
    <xmlCellPr id="1" xr6:uid="{00000000-0010-0000-A002-000001000000}" uniqueName="P1071985">
      <xmlPr mapId="1" xpath="/TFI-IZD-KI/IPK-KI_1000338/P1071985" xmlDataType="decimal"/>
    </xmlCellPr>
  </singleXmlCell>
  <singleXmlCell id="677" xr6:uid="{00000000-000C-0000-FFFF-FFFFA1020000}" r="J19" connectionId="0">
    <xmlCellPr id="1" xr6:uid="{00000000-0010-0000-A102-000001000000}" uniqueName="P1071986">
      <xmlPr mapId="1" xpath="/TFI-IZD-KI/IPK-KI_1000338/P1071986" xmlDataType="decimal"/>
    </xmlCellPr>
  </singleXmlCell>
  <singleXmlCell id="678" xr6:uid="{00000000-000C-0000-FFFF-FFFFA2020000}" r="K19" connectionId="0">
    <xmlCellPr id="1" xr6:uid="{00000000-0010-0000-A202-000001000000}" uniqueName="P1071987">
      <xmlPr mapId="1" xpath="/TFI-IZD-KI/IPK-KI_1000338/P1071987" xmlDataType="decimal"/>
    </xmlCellPr>
  </singleXmlCell>
  <singleXmlCell id="679" xr6:uid="{00000000-000C-0000-FFFF-FFFFA3020000}" r="L19" connectionId="0">
    <xmlCellPr id="1" xr6:uid="{00000000-0010-0000-A302-000001000000}" uniqueName="P1071988">
      <xmlPr mapId="1" xpath="/TFI-IZD-KI/IPK-KI_1000338/P1071988" xmlDataType="decimal"/>
    </xmlCellPr>
  </singleXmlCell>
  <singleXmlCell id="680" xr6:uid="{00000000-000C-0000-FFFF-FFFFA4020000}" r="M19" connectionId="0">
    <xmlCellPr id="1" xr6:uid="{00000000-0010-0000-A402-000001000000}" uniqueName="P1071989">
      <xmlPr mapId="1" xpath="/TFI-IZD-KI/IPK-KI_1000338/P1071989" xmlDataType="decimal"/>
    </xmlCellPr>
  </singleXmlCell>
  <singleXmlCell id="681" xr6:uid="{00000000-000C-0000-FFFF-FFFFA5020000}" r="N19" connectionId="0">
    <xmlCellPr id="1" xr6:uid="{00000000-0010-0000-A502-000001000000}" uniqueName="P1071990">
      <xmlPr mapId="1" xpath="/TFI-IZD-KI/IPK-KI_1000338/P1071990" xmlDataType="decimal"/>
    </xmlCellPr>
  </singleXmlCell>
  <singleXmlCell id="682" xr6:uid="{00000000-000C-0000-FFFF-FFFFA6020000}" r="O19" connectionId="0">
    <xmlCellPr id="1" xr6:uid="{00000000-0010-0000-A602-000001000000}" uniqueName="P1071991">
      <xmlPr mapId="1" xpath="/TFI-IZD-KI/IPK-KI_1000338/P1071991" xmlDataType="decimal"/>
    </xmlCellPr>
  </singleXmlCell>
  <singleXmlCell id="683" xr6:uid="{00000000-000C-0000-FFFF-FFFFA7020000}" r="P19" connectionId="0">
    <xmlCellPr id="1" xr6:uid="{00000000-0010-0000-A702-000001000000}" uniqueName="P1071992">
      <xmlPr mapId="1" xpath="/TFI-IZD-KI/IPK-KI_1000338/P1071992" xmlDataType="decimal"/>
    </xmlCellPr>
  </singleXmlCell>
  <singleXmlCell id="684" xr6:uid="{00000000-000C-0000-FFFF-FFFFA8020000}" r="Q19" connectionId="0">
    <xmlCellPr id="1" xr6:uid="{00000000-0010-0000-A802-000001000000}" uniqueName="P1071993">
      <xmlPr mapId="1" xpath="/TFI-IZD-KI/IPK-KI_1000338/P1071993" xmlDataType="decimal"/>
    </xmlCellPr>
  </singleXmlCell>
  <singleXmlCell id="685" xr6:uid="{00000000-000C-0000-FFFF-FFFFA9020000}" r="R19" connectionId="0">
    <xmlCellPr id="1" xr6:uid="{00000000-0010-0000-A902-000001000000}" uniqueName="P1071994">
      <xmlPr mapId="1" xpath="/TFI-IZD-KI/IPK-KI_1000338/P1071994" xmlDataType="decimal"/>
    </xmlCellPr>
  </singleXmlCell>
  <singleXmlCell id="686" xr6:uid="{00000000-000C-0000-FFFF-FFFFAA020000}" r="E20" connectionId="0">
    <xmlCellPr id="1" xr6:uid="{00000000-0010-0000-AA02-000001000000}" uniqueName="P1071995">
      <xmlPr mapId="1" xpath="/TFI-IZD-KI/IPK-KI_1000338/P1071995" xmlDataType="decimal"/>
    </xmlCellPr>
  </singleXmlCell>
  <singleXmlCell id="687" xr6:uid="{00000000-000C-0000-FFFF-FFFFAB020000}" r="F20" connectionId="0">
    <xmlCellPr id="1" xr6:uid="{00000000-0010-0000-AB02-000001000000}" uniqueName="P1071996">
      <xmlPr mapId="1" xpath="/TFI-IZD-KI/IPK-KI_1000338/P1071996" xmlDataType="decimal"/>
    </xmlCellPr>
  </singleXmlCell>
  <singleXmlCell id="688" xr6:uid="{00000000-000C-0000-FFFF-FFFFAC020000}" r="G20" connectionId="0">
    <xmlCellPr id="1" xr6:uid="{00000000-0010-0000-AC02-000001000000}" uniqueName="P1071997">
      <xmlPr mapId="1" xpath="/TFI-IZD-KI/IPK-KI_1000338/P1071997" xmlDataType="decimal"/>
    </xmlCellPr>
  </singleXmlCell>
  <singleXmlCell id="689" xr6:uid="{00000000-000C-0000-FFFF-FFFFAD020000}" r="H20" connectionId="0">
    <xmlCellPr id="1" xr6:uid="{00000000-0010-0000-AD02-000001000000}" uniqueName="P1071998">
      <xmlPr mapId="1" xpath="/TFI-IZD-KI/IPK-KI_1000338/P1071998" xmlDataType="decimal"/>
    </xmlCellPr>
  </singleXmlCell>
  <singleXmlCell id="690" xr6:uid="{00000000-000C-0000-FFFF-FFFFAE020000}" r="I20" connectionId="0">
    <xmlCellPr id="1" xr6:uid="{00000000-0010-0000-AE02-000001000000}" uniqueName="P1071999">
      <xmlPr mapId="1" xpath="/TFI-IZD-KI/IPK-KI_1000338/P1071999" xmlDataType="decimal"/>
    </xmlCellPr>
  </singleXmlCell>
  <singleXmlCell id="691" xr6:uid="{00000000-000C-0000-FFFF-FFFFAF020000}" r="J20" connectionId="0">
    <xmlCellPr id="1" xr6:uid="{00000000-0010-0000-AF02-000001000000}" uniqueName="P1072000">
      <xmlPr mapId="1" xpath="/TFI-IZD-KI/IPK-KI_1000338/P1072000" xmlDataType="decimal"/>
    </xmlCellPr>
  </singleXmlCell>
  <singleXmlCell id="692" xr6:uid="{00000000-000C-0000-FFFF-FFFFB0020000}" r="K20" connectionId="0">
    <xmlCellPr id="1" xr6:uid="{00000000-0010-0000-B002-000001000000}" uniqueName="P1072001">
      <xmlPr mapId="1" xpath="/TFI-IZD-KI/IPK-KI_1000338/P1072001" xmlDataType="decimal"/>
    </xmlCellPr>
  </singleXmlCell>
  <singleXmlCell id="693" xr6:uid="{00000000-000C-0000-FFFF-FFFFB1020000}" r="L20" connectionId="0">
    <xmlCellPr id="1" xr6:uid="{00000000-0010-0000-B102-000001000000}" uniqueName="P1072002">
      <xmlPr mapId="1" xpath="/TFI-IZD-KI/IPK-KI_1000338/P1072002" xmlDataType="decimal"/>
    </xmlCellPr>
  </singleXmlCell>
  <singleXmlCell id="694" xr6:uid="{00000000-000C-0000-FFFF-FFFFB2020000}" r="M20" connectionId="0">
    <xmlCellPr id="1" xr6:uid="{00000000-0010-0000-B202-000001000000}" uniqueName="P1072003">
      <xmlPr mapId="1" xpath="/TFI-IZD-KI/IPK-KI_1000338/P1072003" xmlDataType="decimal"/>
    </xmlCellPr>
  </singleXmlCell>
  <singleXmlCell id="695" xr6:uid="{00000000-000C-0000-FFFF-FFFFB3020000}" r="N20" connectionId="0">
    <xmlCellPr id="1" xr6:uid="{00000000-0010-0000-B302-000001000000}" uniqueName="P1072004">
      <xmlPr mapId="1" xpath="/TFI-IZD-KI/IPK-KI_1000338/P1072004" xmlDataType="decimal"/>
    </xmlCellPr>
  </singleXmlCell>
  <singleXmlCell id="696" xr6:uid="{00000000-000C-0000-FFFF-FFFFB4020000}" r="O20" connectionId="0">
    <xmlCellPr id="1" xr6:uid="{00000000-0010-0000-B402-000001000000}" uniqueName="P1072005">
      <xmlPr mapId="1" xpath="/TFI-IZD-KI/IPK-KI_1000338/P1072005" xmlDataType="decimal"/>
    </xmlCellPr>
  </singleXmlCell>
  <singleXmlCell id="697" xr6:uid="{00000000-000C-0000-FFFF-FFFFB5020000}" r="P20" connectionId="0">
    <xmlCellPr id="1" xr6:uid="{00000000-0010-0000-B502-000001000000}" uniqueName="P1072006">
      <xmlPr mapId="1" xpath="/TFI-IZD-KI/IPK-KI_1000338/P1072006" xmlDataType="decimal"/>
    </xmlCellPr>
  </singleXmlCell>
  <singleXmlCell id="698" xr6:uid="{00000000-000C-0000-FFFF-FFFFB6020000}" r="Q20" connectionId="0">
    <xmlCellPr id="1" xr6:uid="{00000000-0010-0000-B602-000001000000}" uniqueName="P1072007">
      <xmlPr mapId="1" xpath="/TFI-IZD-KI/IPK-KI_1000338/P1072007" xmlDataType="decimal"/>
    </xmlCellPr>
  </singleXmlCell>
  <singleXmlCell id="699" xr6:uid="{00000000-000C-0000-FFFF-FFFFB7020000}" r="R20" connectionId="0">
    <xmlCellPr id="1" xr6:uid="{00000000-0010-0000-B702-000001000000}" uniqueName="P1072008">
      <xmlPr mapId="1" xpath="/TFI-IZD-KI/IPK-KI_1000338/P1072008" xmlDataType="decimal"/>
    </xmlCellPr>
  </singleXmlCell>
  <singleXmlCell id="700" xr6:uid="{00000000-000C-0000-FFFF-FFFFB8020000}" r="E21" connectionId="0">
    <xmlCellPr id="1" xr6:uid="{00000000-0010-0000-B802-000001000000}" uniqueName="P1072009">
      <xmlPr mapId="1" xpath="/TFI-IZD-KI/IPK-KI_1000338/P1072009" xmlDataType="decimal"/>
    </xmlCellPr>
  </singleXmlCell>
  <singleXmlCell id="701" xr6:uid="{00000000-000C-0000-FFFF-FFFFB9020000}" r="F21" connectionId="0">
    <xmlCellPr id="1" xr6:uid="{00000000-0010-0000-B902-000001000000}" uniqueName="P1072010">
      <xmlPr mapId="1" xpath="/TFI-IZD-KI/IPK-KI_1000338/P1072010" xmlDataType="decimal"/>
    </xmlCellPr>
  </singleXmlCell>
  <singleXmlCell id="702" xr6:uid="{00000000-000C-0000-FFFF-FFFFBA020000}" r="G21" connectionId="0">
    <xmlCellPr id="1" xr6:uid="{00000000-0010-0000-BA02-000001000000}" uniqueName="P1072011">
      <xmlPr mapId="1" xpath="/TFI-IZD-KI/IPK-KI_1000338/P1072011" xmlDataType="decimal"/>
    </xmlCellPr>
  </singleXmlCell>
  <singleXmlCell id="703" xr6:uid="{00000000-000C-0000-FFFF-FFFFBB020000}" r="H21" connectionId="0">
    <xmlCellPr id="1" xr6:uid="{00000000-0010-0000-BB02-000001000000}" uniqueName="P1072012">
      <xmlPr mapId="1" xpath="/TFI-IZD-KI/IPK-KI_1000338/P1072012" xmlDataType="decimal"/>
    </xmlCellPr>
  </singleXmlCell>
  <singleXmlCell id="704" xr6:uid="{00000000-000C-0000-FFFF-FFFFBC020000}" r="I21" connectionId="0">
    <xmlCellPr id="1" xr6:uid="{00000000-0010-0000-BC02-000001000000}" uniqueName="P1072013">
      <xmlPr mapId="1" xpath="/TFI-IZD-KI/IPK-KI_1000338/P1072013" xmlDataType="decimal"/>
    </xmlCellPr>
  </singleXmlCell>
  <singleXmlCell id="705" xr6:uid="{00000000-000C-0000-FFFF-FFFFBD020000}" r="J21" connectionId="0">
    <xmlCellPr id="1" xr6:uid="{00000000-0010-0000-BD02-000001000000}" uniqueName="P1072014">
      <xmlPr mapId="1" xpath="/TFI-IZD-KI/IPK-KI_1000338/P1072014" xmlDataType="decimal"/>
    </xmlCellPr>
  </singleXmlCell>
  <singleXmlCell id="706" xr6:uid="{00000000-000C-0000-FFFF-FFFFBE020000}" r="K21" connectionId="0">
    <xmlCellPr id="1" xr6:uid="{00000000-0010-0000-BE02-000001000000}" uniqueName="P1072015">
      <xmlPr mapId="1" xpath="/TFI-IZD-KI/IPK-KI_1000338/P1072015" xmlDataType="decimal"/>
    </xmlCellPr>
  </singleXmlCell>
  <singleXmlCell id="707" xr6:uid="{00000000-000C-0000-FFFF-FFFFBF020000}" r="L21" connectionId="0">
    <xmlCellPr id="1" xr6:uid="{00000000-0010-0000-BF02-000001000000}" uniqueName="P1072016">
      <xmlPr mapId="1" xpath="/TFI-IZD-KI/IPK-KI_1000338/P1072016" xmlDataType="decimal"/>
    </xmlCellPr>
  </singleXmlCell>
  <singleXmlCell id="708" xr6:uid="{00000000-000C-0000-FFFF-FFFFC0020000}" r="M21" connectionId="0">
    <xmlCellPr id="1" xr6:uid="{00000000-0010-0000-C002-000001000000}" uniqueName="P1072017">
      <xmlPr mapId="1" xpath="/TFI-IZD-KI/IPK-KI_1000338/P1072017" xmlDataType="decimal"/>
    </xmlCellPr>
  </singleXmlCell>
  <singleXmlCell id="709" xr6:uid="{00000000-000C-0000-FFFF-FFFFC1020000}" r="N21" connectionId="0">
    <xmlCellPr id="1" xr6:uid="{00000000-0010-0000-C102-000001000000}" uniqueName="P1072018">
      <xmlPr mapId="1" xpath="/TFI-IZD-KI/IPK-KI_1000338/P1072018" xmlDataType="decimal"/>
    </xmlCellPr>
  </singleXmlCell>
  <singleXmlCell id="710" xr6:uid="{00000000-000C-0000-FFFF-FFFFC2020000}" r="O21" connectionId="0">
    <xmlCellPr id="1" xr6:uid="{00000000-0010-0000-C202-000001000000}" uniqueName="P1072019">
      <xmlPr mapId="1" xpath="/TFI-IZD-KI/IPK-KI_1000338/P1072019" xmlDataType="decimal"/>
    </xmlCellPr>
  </singleXmlCell>
  <singleXmlCell id="711" xr6:uid="{00000000-000C-0000-FFFF-FFFFC3020000}" r="P21" connectionId="0">
    <xmlCellPr id="1" xr6:uid="{00000000-0010-0000-C302-000001000000}" uniqueName="P1072020">
      <xmlPr mapId="1" xpath="/TFI-IZD-KI/IPK-KI_1000338/P1072020" xmlDataType="decimal"/>
    </xmlCellPr>
  </singleXmlCell>
  <singleXmlCell id="712" xr6:uid="{00000000-000C-0000-FFFF-FFFFC4020000}" r="Q21" connectionId="0">
    <xmlCellPr id="1" xr6:uid="{00000000-0010-0000-C402-000001000000}" uniqueName="P1072021">
      <xmlPr mapId="1" xpath="/TFI-IZD-KI/IPK-KI_1000338/P1072021" xmlDataType="decimal"/>
    </xmlCellPr>
  </singleXmlCell>
  <singleXmlCell id="713" xr6:uid="{00000000-000C-0000-FFFF-FFFFC5020000}" r="R21" connectionId="0">
    <xmlCellPr id="1" xr6:uid="{00000000-0010-0000-C502-000001000000}" uniqueName="P1072022">
      <xmlPr mapId="1" xpath="/TFI-IZD-KI/IPK-KI_1000338/P1072022" xmlDataType="decimal"/>
    </xmlCellPr>
  </singleXmlCell>
  <singleXmlCell id="714" xr6:uid="{00000000-000C-0000-FFFF-FFFFC6020000}" r="E22" connectionId="0">
    <xmlCellPr id="1" xr6:uid="{00000000-0010-0000-C602-000001000000}" uniqueName="P1072023">
      <xmlPr mapId="1" xpath="/TFI-IZD-KI/IPK-KI_1000338/P1072023" xmlDataType="decimal"/>
    </xmlCellPr>
  </singleXmlCell>
  <singleXmlCell id="715" xr6:uid="{00000000-000C-0000-FFFF-FFFFC7020000}" r="F22" connectionId="0">
    <xmlCellPr id="1" xr6:uid="{00000000-0010-0000-C702-000001000000}" uniqueName="P1072024">
      <xmlPr mapId="1" xpath="/TFI-IZD-KI/IPK-KI_1000338/P1072024" xmlDataType="decimal"/>
    </xmlCellPr>
  </singleXmlCell>
  <singleXmlCell id="716" xr6:uid="{00000000-000C-0000-FFFF-FFFFC8020000}" r="G22" connectionId="0">
    <xmlCellPr id="1" xr6:uid="{00000000-0010-0000-C802-000001000000}" uniqueName="P1072025">
      <xmlPr mapId="1" xpath="/TFI-IZD-KI/IPK-KI_1000338/P1072025" xmlDataType="decimal"/>
    </xmlCellPr>
  </singleXmlCell>
  <singleXmlCell id="717" xr6:uid="{00000000-000C-0000-FFFF-FFFFC9020000}" r="H22" connectionId="0">
    <xmlCellPr id="1" xr6:uid="{00000000-0010-0000-C902-000001000000}" uniqueName="P1072026">
      <xmlPr mapId="1" xpath="/TFI-IZD-KI/IPK-KI_1000338/P1072026" xmlDataType="decimal"/>
    </xmlCellPr>
  </singleXmlCell>
  <singleXmlCell id="718" xr6:uid="{00000000-000C-0000-FFFF-FFFFCA020000}" r="I22" connectionId="0">
    <xmlCellPr id="1" xr6:uid="{00000000-0010-0000-CA02-000001000000}" uniqueName="P1072027">
      <xmlPr mapId="1" xpath="/TFI-IZD-KI/IPK-KI_1000338/P1072027" xmlDataType="decimal"/>
    </xmlCellPr>
  </singleXmlCell>
  <singleXmlCell id="719" xr6:uid="{00000000-000C-0000-FFFF-FFFFCB020000}" r="J22" connectionId="0">
    <xmlCellPr id="1" xr6:uid="{00000000-0010-0000-CB02-000001000000}" uniqueName="P1072028">
      <xmlPr mapId="1" xpath="/TFI-IZD-KI/IPK-KI_1000338/P1072028" xmlDataType="decimal"/>
    </xmlCellPr>
  </singleXmlCell>
  <singleXmlCell id="720" xr6:uid="{00000000-000C-0000-FFFF-FFFFCC020000}" r="K22" connectionId="0">
    <xmlCellPr id="1" xr6:uid="{00000000-0010-0000-CC02-000001000000}" uniqueName="P1072029">
      <xmlPr mapId="1" xpath="/TFI-IZD-KI/IPK-KI_1000338/P1072029" xmlDataType="decimal"/>
    </xmlCellPr>
  </singleXmlCell>
  <singleXmlCell id="721" xr6:uid="{00000000-000C-0000-FFFF-FFFFCD020000}" r="L22" connectionId="0">
    <xmlCellPr id="1" xr6:uid="{00000000-0010-0000-CD02-000001000000}" uniqueName="P1072030">
      <xmlPr mapId="1" xpath="/TFI-IZD-KI/IPK-KI_1000338/P1072030" xmlDataType="decimal"/>
    </xmlCellPr>
  </singleXmlCell>
  <singleXmlCell id="722" xr6:uid="{00000000-000C-0000-FFFF-FFFFCE020000}" r="M22" connectionId="0">
    <xmlCellPr id="1" xr6:uid="{00000000-0010-0000-CE02-000001000000}" uniqueName="P1072031">
      <xmlPr mapId="1" xpath="/TFI-IZD-KI/IPK-KI_1000338/P1072031" xmlDataType="decimal"/>
    </xmlCellPr>
  </singleXmlCell>
  <singleXmlCell id="723" xr6:uid="{00000000-000C-0000-FFFF-FFFFCF020000}" r="N22" connectionId="0">
    <xmlCellPr id="1" xr6:uid="{00000000-0010-0000-CF02-000001000000}" uniqueName="P1072032">
      <xmlPr mapId="1" xpath="/TFI-IZD-KI/IPK-KI_1000338/P1072032" xmlDataType="decimal"/>
    </xmlCellPr>
  </singleXmlCell>
  <singleXmlCell id="724" xr6:uid="{00000000-000C-0000-FFFF-FFFFD0020000}" r="O22" connectionId="0">
    <xmlCellPr id="1" xr6:uid="{00000000-0010-0000-D002-000001000000}" uniqueName="P1072033">
      <xmlPr mapId="1" xpath="/TFI-IZD-KI/IPK-KI_1000338/P1072033" xmlDataType="decimal"/>
    </xmlCellPr>
  </singleXmlCell>
  <singleXmlCell id="725" xr6:uid="{00000000-000C-0000-FFFF-FFFFD1020000}" r="P22" connectionId="0">
    <xmlCellPr id="1" xr6:uid="{00000000-0010-0000-D102-000001000000}" uniqueName="P1072034">
      <xmlPr mapId="1" xpath="/TFI-IZD-KI/IPK-KI_1000338/P1072034" xmlDataType="decimal"/>
    </xmlCellPr>
  </singleXmlCell>
  <singleXmlCell id="726" xr6:uid="{00000000-000C-0000-FFFF-FFFFD2020000}" r="Q22" connectionId="0">
    <xmlCellPr id="1" xr6:uid="{00000000-0010-0000-D202-000001000000}" uniqueName="P1072035">
      <xmlPr mapId="1" xpath="/TFI-IZD-KI/IPK-KI_1000338/P1072035" xmlDataType="decimal"/>
    </xmlCellPr>
  </singleXmlCell>
  <singleXmlCell id="727" xr6:uid="{00000000-000C-0000-FFFF-FFFFD3020000}" r="R22" connectionId="0">
    <xmlCellPr id="1" xr6:uid="{00000000-0010-0000-D302-000001000000}" uniqueName="P1072036">
      <xmlPr mapId="1" xpath="/TFI-IZD-KI/IPK-KI_1000338/P1072036" xmlDataType="decimal"/>
    </xmlCellPr>
  </singleXmlCell>
  <singleXmlCell id="728" xr6:uid="{00000000-000C-0000-FFFF-FFFFD4020000}" r="E23" connectionId="0">
    <xmlCellPr id="1" xr6:uid="{00000000-0010-0000-D402-000001000000}" uniqueName="P1072037">
      <xmlPr mapId="1" xpath="/TFI-IZD-KI/IPK-KI_1000338/P1072037" xmlDataType="decimal"/>
    </xmlCellPr>
  </singleXmlCell>
  <singleXmlCell id="729" xr6:uid="{00000000-000C-0000-FFFF-FFFFD5020000}" r="F23" connectionId="0">
    <xmlCellPr id="1" xr6:uid="{00000000-0010-0000-D502-000001000000}" uniqueName="P1072038">
      <xmlPr mapId="1" xpath="/TFI-IZD-KI/IPK-KI_1000338/P1072038" xmlDataType="decimal"/>
    </xmlCellPr>
  </singleXmlCell>
  <singleXmlCell id="730" xr6:uid="{00000000-000C-0000-FFFF-FFFFD6020000}" r="G23" connectionId="0">
    <xmlCellPr id="1" xr6:uid="{00000000-0010-0000-D602-000001000000}" uniqueName="P1072039">
      <xmlPr mapId="1" xpath="/TFI-IZD-KI/IPK-KI_1000338/P1072039" xmlDataType="decimal"/>
    </xmlCellPr>
  </singleXmlCell>
  <singleXmlCell id="731" xr6:uid="{00000000-000C-0000-FFFF-FFFFD7020000}" r="H23" connectionId="0">
    <xmlCellPr id="1" xr6:uid="{00000000-0010-0000-D702-000001000000}" uniqueName="P1072040">
      <xmlPr mapId="1" xpath="/TFI-IZD-KI/IPK-KI_1000338/P1072040" xmlDataType="decimal"/>
    </xmlCellPr>
  </singleXmlCell>
  <singleXmlCell id="732" xr6:uid="{00000000-000C-0000-FFFF-FFFFD8020000}" r="I23" connectionId="0">
    <xmlCellPr id="1" xr6:uid="{00000000-0010-0000-D802-000001000000}" uniqueName="P1072041">
      <xmlPr mapId="1" xpath="/TFI-IZD-KI/IPK-KI_1000338/P1072041" xmlDataType="decimal"/>
    </xmlCellPr>
  </singleXmlCell>
  <singleXmlCell id="733" xr6:uid="{00000000-000C-0000-FFFF-FFFFD9020000}" r="J23" connectionId="0">
    <xmlCellPr id="1" xr6:uid="{00000000-0010-0000-D902-000001000000}" uniqueName="P1072042">
      <xmlPr mapId="1" xpath="/TFI-IZD-KI/IPK-KI_1000338/P1072042" xmlDataType="decimal"/>
    </xmlCellPr>
  </singleXmlCell>
  <singleXmlCell id="734" xr6:uid="{00000000-000C-0000-FFFF-FFFFDA020000}" r="K23" connectionId="0">
    <xmlCellPr id="1" xr6:uid="{00000000-0010-0000-DA02-000001000000}" uniqueName="P1072043">
      <xmlPr mapId="1" xpath="/TFI-IZD-KI/IPK-KI_1000338/P1072043" xmlDataType="decimal"/>
    </xmlCellPr>
  </singleXmlCell>
  <singleXmlCell id="735" xr6:uid="{00000000-000C-0000-FFFF-FFFFDB020000}" r="L23" connectionId="0">
    <xmlCellPr id="1" xr6:uid="{00000000-0010-0000-DB02-000001000000}" uniqueName="P1072044">
      <xmlPr mapId="1" xpath="/TFI-IZD-KI/IPK-KI_1000338/P1072044" xmlDataType="decimal"/>
    </xmlCellPr>
  </singleXmlCell>
  <singleXmlCell id="736" xr6:uid="{00000000-000C-0000-FFFF-FFFFDC020000}" r="M23" connectionId="0">
    <xmlCellPr id="1" xr6:uid="{00000000-0010-0000-DC02-000001000000}" uniqueName="P1072045">
      <xmlPr mapId="1" xpath="/TFI-IZD-KI/IPK-KI_1000338/P1072045" xmlDataType="decimal"/>
    </xmlCellPr>
  </singleXmlCell>
  <singleXmlCell id="737" xr6:uid="{00000000-000C-0000-FFFF-FFFFDD020000}" r="N23" connectionId="0">
    <xmlCellPr id="1" xr6:uid="{00000000-0010-0000-DD02-000001000000}" uniqueName="P1072046">
      <xmlPr mapId="1" xpath="/TFI-IZD-KI/IPK-KI_1000338/P1072046" xmlDataType="decimal"/>
    </xmlCellPr>
  </singleXmlCell>
  <singleXmlCell id="738" xr6:uid="{00000000-000C-0000-FFFF-FFFFDE020000}" r="O23" connectionId="0">
    <xmlCellPr id="1" xr6:uid="{00000000-0010-0000-DE02-000001000000}" uniqueName="P1072047">
      <xmlPr mapId="1" xpath="/TFI-IZD-KI/IPK-KI_1000338/P1072047" xmlDataType="decimal"/>
    </xmlCellPr>
  </singleXmlCell>
  <singleXmlCell id="739" xr6:uid="{00000000-000C-0000-FFFF-FFFFDF020000}" r="P23" connectionId="0">
    <xmlCellPr id="1" xr6:uid="{00000000-0010-0000-DF02-000001000000}" uniqueName="P1072048">
      <xmlPr mapId="1" xpath="/TFI-IZD-KI/IPK-KI_1000338/P1072048" xmlDataType="decimal"/>
    </xmlCellPr>
  </singleXmlCell>
  <singleXmlCell id="740" xr6:uid="{00000000-000C-0000-FFFF-FFFFE0020000}" r="Q23" connectionId="0">
    <xmlCellPr id="1" xr6:uid="{00000000-0010-0000-E002-000001000000}" uniqueName="P1072049">
      <xmlPr mapId="1" xpath="/TFI-IZD-KI/IPK-KI_1000338/P1072049" xmlDataType="decimal"/>
    </xmlCellPr>
  </singleXmlCell>
  <singleXmlCell id="741" xr6:uid="{00000000-000C-0000-FFFF-FFFFE1020000}" r="R23" connectionId="0">
    <xmlCellPr id="1" xr6:uid="{00000000-0010-0000-E102-000001000000}" uniqueName="P1072050">
      <xmlPr mapId="1" xpath="/TFI-IZD-KI/IPK-KI_1000338/P1072050" xmlDataType="decimal"/>
    </xmlCellPr>
  </singleXmlCell>
  <singleXmlCell id="742" xr6:uid="{00000000-000C-0000-FFFF-FFFFE2020000}" r="E24" connectionId="0">
    <xmlCellPr id="1" xr6:uid="{00000000-0010-0000-E202-000001000000}" uniqueName="P1072051">
      <xmlPr mapId="1" xpath="/TFI-IZD-KI/IPK-KI_1000338/P1072051" xmlDataType="decimal"/>
    </xmlCellPr>
  </singleXmlCell>
  <singleXmlCell id="743" xr6:uid="{00000000-000C-0000-FFFF-FFFFE3020000}" r="F24" connectionId="0">
    <xmlCellPr id="1" xr6:uid="{00000000-0010-0000-E302-000001000000}" uniqueName="P1072052">
      <xmlPr mapId="1" xpath="/TFI-IZD-KI/IPK-KI_1000338/P1072052" xmlDataType="decimal"/>
    </xmlCellPr>
  </singleXmlCell>
  <singleXmlCell id="744" xr6:uid="{00000000-000C-0000-FFFF-FFFFE4020000}" r="G24" connectionId="0">
    <xmlCellPr id="1" xr6:uid="{00000000-0010-0000-E402-000001000000}" uniqueName="P1072053">
      <xmlPr mapId="1" xpath="/TFI-IZD-KI/IPK-KI_1000338/P1072053" xmlDataType="decimal"/>
    </xmlCellPr>
  </singleXmlCell>
  <singleXmlCell id="745" xr6:uid="{00000000-000C-0000-FFFF-FFFFE5020000}" r="H24" connectionId="0">
    <xmlCellPr id="1" xr6:uid="{00000000-0010-0000-E502-000001000000}" uniqueName="P1072054">
      <xmlPr mapId="1" xpath="/TFI-IZD-KI/IPK-KI_1000338/P1072054" xmlDataType="decimal"/>
    </xmlCellPr>
  </singleXmlCell>
  <singleXmlCell id="746" xr6:uid="{00000000-000C-0000-FFFF-FFFFE6020000}" r="I24" connectionId="0">
    <xmlCellPr id="1" xr6:uid="{00000000-0010-0000-E602-000001000000}" uniqueName="P1072055">
      <xmlPr mapId="1" xpath="/TFI-IZD-KI/IPK-KI_1000338/P1072055" xmlDataType="decimal"/>
    </xmlCellPr>
  </singleXmlCell>
  <singleXmlCell id="747" xr6:uid="{00000000-000C-0000-FFFF-FFFFE7020000}" r="J24" connectionId="0">
    <xmlCellPr id="1" xr6:uid="{00000000-0010-0000-E702-000001000000}" uniqueName="P1072056">
      <xmlPr mapId="1" xpath="/TFI-IZD-KI/IPK-KI_1000338/P1072056" xmlDataType="decimal"/>
    </xmlCellPr>
  </singleXmlCell>
  <singleXmlCell id="748" xr6:uid="{00000000-000C-0000-FFFF-FFFFE8020000}" r="K24" connectionId="0">
    <xmlCellPr id="1" xr6:uid="{00000000-0010-0000-E802-000001000000}" uniqueName="P1072057">
      <xmlPr mapId="1" xpath="/TFI-IZD-KI/IPK-KI_1000338/P1072057" xmlDataType="decimal"/>
    </xmlCellPr>
  </singleXmlCell>
  <singleXmlCell id="749" xr6:uid="{00000000-000C-0000-FFFF-FFFFE9020000}" r="L24" connectionId="0">
    <xmlCellPr id="1" xr6:uid="{00000000-0010-0000-E902-000001000000}" uniqueName="P1072058">
      <xmlPr mapId="1" xpath="/TFI-IZD-KI/IPK-KI_1000338/P1072058" xmlDataType="decimal"/>
    </xmlCellPr>
  </singleXmlCell>
  <singleXmlCell id="750" xr6:uid="{00000000-000C-0000-FFFF-FFFFEA020000}" r="M24" connectionId="0">
    <xmlCellPr id="1" xr6:uid="{00000000-0010-0000-EA02-000001000000}" uniqueName="P1072059">
      <xmlPr mapId="1" xpath="/TFI-IZD-KI/IPK-KI_1000338/P1072059" xmlDataType="decimal"/>
    </xmlCellPr>
  </singleXmlCell>
  <singleXmlCell id="751" xr6:uid="{00000000-000C-0000-FFFF-FFFFEB020000}" r="N24" connectionId="0">
    <xmlCellPr id="1" xr6:uid="{00000000-0010-0000-EB02-000001000000}" uniqueName="P1072060">
      <xmlPr mapId="1" xpath="/TFI-IZD-KI/IPK-KI_1000338/P1072060" xmlDataType="decimal"/>
    </xmlCellPr>
  </singleXmlCell>
  <singleXmlCell id="752" xr6:uid="{00000000-000C-0000-FFFF-FFFFEC020000}" r="O24" connectionId="0">
    <xmlCellPr id="1" xr6:uid="{00000000-0010-0000-EC02-000001000000}" uniqueName="P1072061">
      <xmlPr mapId="1" xpath="/TFI-IZD-KI/IPK-KI_1000338/P1072061" xmlDataType="decimal"/>
    </xmlCellPr>
  </singleXmlCell>
  <singleXmlCell id="753" xr6:uid="{00000000-000C-0000-FFFF-FFFFED020000}" r="P24" connectionId="0">
    <xmlCellPr id="1" xr6:uid="{00000000-0010-0000-ED02-000001000000}" uniqueName="P1072062">
      <xmlPr mapId="1" xpath="/TFI-IZD-KI/IPK-KI_1000338/P1072062" xmlDataType="decimal"/>
    </xmlCellPr>
  </singleXmlCell>
  <singleXmlCell id="754" xr6:uid="{00000000-000C-0000-FFFF-FFFFEE020000}" r="Q24" connectionId="0">
    <xmlCellPr id="1" xr6:uid="{00000000-0010-0000-EE02-000001000000}" uniqueName="P1072063">
      <xmlPr mapId="1" xpath="/TFI-IZD-KI/IPK-KI_1000338/P1072063" xmlDataType="decimal"/>
    </xmlCellPr>
  </singleXmlCell>
  <singleXmlCell id="755" xr6:uid="{00000000-000C-0000-FFFF-FFFFEF020000}" r="R24" connectionId="0">
    <xmlCellPr id="1" xr6:uid="{00000000-0010-0000-EF02-000001000000}" uniqueName="P1072064">
      <xmlPr mapId="1" xpath="/TFI-IZD-KI/IPK-KI_1000338/P1072064" xmlDataType="decimal"/>
    </xmlCellPr>
  </singleXmlCell>
  <singleXmlCell id="756" xr6:uid="{00000000-000C-0000-FFFF-FFFFF0020000}" r="E25" connectionId="0">
    <xmlCellPr id="1" xr6:uid="{00000000-0010-0000-F002-000001000000}" uniqueName="P1072065">
      <xmlPr mapId="1" xpath="/TFI-IZD-KI/IPK-KI_1000338/P1072065" xmlDataType="decimal"/>
    </xmlCellPr>
  </singleXmlCell>
  <singleXmlCell id="757" xr6:uid="{00000000-000C-0000-FFFF-FFFFF1020000}" r="F25" connectionId="0">
    <xmlCellPr id="1" xr6:uid="{00000000-0010-0000-F102-000001000000}" uniqueName="P1072066">
      <xmlPr mapId="1" xpath="/TFI-IZD-KI/IPK-KI_1000338/P1072066" xmlDataType="decimal"/>
    </xmlCellPr>
  </singleXmlCell>
  <singleXmlCell id="758" xr6:uid="{00000000-000C-0000-FFFF-FFFFF2020000}" r="G25" connectionId="0">
    <xmlCellPr id="1" xr6:uid="{00000000-0010-0000-F202-000001000000}" uniqueName="P1072067">
      <xmlPr mapId="1" xpath="/TFI-IZD-KI/IPK-KI_1000338/P1072067" xmlDataType="decimal"/>
    </xmlCellPr>
  </singleXmlCell>
  <singleXmlCell id="759" xr6:uid="{00000000-000C-0000-FFFF-FFFFF3020000}" r="H25" connectionId="0">
    <xmlCellPr id="1" xr6:uid="{00000000-0010-0000-F302-000001000000}" uniqueName="P1072068">
      <xmlPr mapId="1" xpath="/TFI-IZD-KI/IPK-KI_1000338/P1072068" xmlDataType="decimal"/>
    </xmlCellPr>
  </singleXmlCell>
  <singleXmlCell id="760" xr6:uid="{00000000-000C-0000-FFFF-FFFFF4020000}" r="I25" connectionId="0">
    <xmlCellPr id="1" xr6:uid="{00000000-0010-0000-F402-000001000000}" uniqueName="P1072069">
      <xmlPr mapId="1" xpath="/TFI-IZD-KI/IPK-KI_1000338/P1072069" xmlDataType="decimal"/>
    </xmlCellPr>
  </singleXmlCell>
  <singleXmlCell id="761" xr6:uid="{00000000-000C-0000-FFFF-FFFFF5020000}" r="J25" connectionId="0">
    <xmlCellPr id="1" xr6:uid="{00000000-0010-0000-F502-000001000000}" uniqueName="P1072070">
      <xmlPr mapId="1" xpath="/TFI-IZD-KI/IPK-KI_1000338/P1072070" xmlDataType="decimal"/>
    </xmlCellPr>
  </singleXmlCell>
  <singleXmlCell id="762" xr6:uid="{00000000-000C-0000-FFFF-FFFFF6020000}" r="K25" connectionId="0">
    <xmlCellPr id="1" xr6:uid="{00000000-0010-0000-F602-000001000000}" uniqueName="P1072071">
      <xmlPr mapId="1" xpath="/TFI-IZD-KI/IPK-KI_1000338/P1072071" xmlDataType="decimal"/>
    </xmlCellPr>
  </singleXmlCell>
  <singleXmlCell id="763" xr6:uid="{00000000-000C-0000-FFFF-FFFFF7020000}" r="L25" connectionId="0">
    <xmlCellPr id="1" xr6:uid="{00000000-0010-0000-F702-000001000000}" uniqueName="P1072072">
      <xmlPr mapId="1" xpath="/TFI-IZD-KI/IPK-KI_1000338/P1072072" xmlDataType="decimal"/>
    </xmlCellPr>
  </singleXmlCell>
  <singleXmlCell id="764" xr6:uid="{00000000-000C-0000-FFFF-FFFFF8020000}" r="M25" connectionId="0">
    <xmlCellPr id="1" xr6:uid="{00000000-0010-0000-F802-000001000000}" uniqueName="P1072073">
      <xmlPr mapId="1" xpath="/TFI-IZD-KI/IPK-KI_1000338/P1072073" xmlDataType="decimal"/>
    </xmlCellPr>
  </singleXmlCell>
  <singleXmlCell id="765" xr6:uid="{00000000-000C-0000-FFFF-FFFFF9020000}" r="N25" connectionId="0">
    <xmlCellPr id="1" xr6:uid="{00000000-0010-0000-F902-000001000000}" uniqueName="P1072074">
      <xmlPr mapId="1" xpath="/TFI-IZD-KI/IPK-KI_1000338/P1072074" xmlDataType="decimal"/>
    </xmlCellPr>
  </singleXmlCell>
  <singleXmlCell id="766" xr6:uid="{00000000-000C-0000-FFFF-FFFFFA020000}" r="O25" connectionId="0">
    <xmlCellPr id="1" xr6:uid="{00000000-0010-0000-FA02-000001000000}" uniqueName="P1072075">
      <xmlPr mapId="1" xpath="/TFI-IZD-KI/IPK-KI_1000338/P1072075" xmlDataType="decimal"/>
    </xmlCellPr>
  </singleXmlCell>
  <singleXmlCell id="767" xr6:uid="{00000000-000C-0000-FFFF-FFFFFB020000}" r="P25" connectionId="0">
    <xmlCellPr id="1" xr6:uid="{00000000-0010-0000-FB02-000001000000}" uniqueName="P1072076">
      <xmlPr mapId="1" xpath="/TFI-IZD-KI/IPK-KI_1000338/P1072076" xmlDataType="decimal"/>
    </xmlCellPr>
  </singleXmlCell>
  <singleXmlCell id="768" xr6:uid="{00000000-000C-0000-FFFF-FFFFFC020000}" r="Q25" connectionId="0">
    <xmlCellPr id="1" xr6:uid="{00000000-0010-0000-FC02-000001000000}" uniqueName="P1072077">
      <xmlPr mapId="1" xpath="/TFI-IZD-KI/IPK-KI_1000338/P1072077" xmlDataType="decimal"/>
    </xmlCellPr>
  </singleXmlCell>
  <singleXmlCell id="769" xr6:uid="{00000000-000C-0000-FFFF-FFFFFD020000}" r="R25" connectionId="0">
    <xmlCellPr id="1" xr6:uid="{00000000-0010-0000-FD02-000001000000}" uniqueName="P1072078">
      <xmlPr mapId="1" xpath="/TFI-IZD-KI/IPK-KI_1000338/P1072078" xmlDataType="decimal"/>
    </xmlCellPr>
  </singleXmlCell>
  <singleXmlCell id="770" xr6:uid="{00000000-000C-0000-FFFF-FFFFFE020000}" r="E26" connectionId="0">
    <xmlCellPr id="1" xr6:uid="{00000000-0010-0000-FE02-000001000000}" uniqueName="P1072079">
      <xmlPr mapId="1" xpath="/TFI-IZD-KI/IPK-KI_1000338/P1072079" xmlDataType="decimal"/>
    </xmlCellPr>
  </singleXmlCell>
  <singleXmlCell id="771" xr6:uid="{00000000-000C-0000-FFFF-FFFFFF020000}" r="F26" connectionId="0">
    <xmlCellPr id="1" xr6:uid="{00000000-0010-0000-FF02-000001000000}" uniqueName="P1072080">
      <xmlPr mapId="1" xpath="/TFI-IZD-KI/IPK-KI_1000338/P1072080" xmlDataType="decimal"/>
    </xmlCellPr>
  </singleXmlCell>
  <singleXmlCell id="772" xr6:uid="{00000000-000C-0000-FFFF-FFFF00030000}" r="G26" connectionId="0">
    <xmlCellPr id="1" xr6:uid="{00000000-0010-0000-0003-000001000000}" uniqueName="P1072081">
      <xmlPr mapId="1" xpath="/TFI-IZD-KI/IPK-KI_1000338/P1072081" xmlDataType="decimal"/>
    </xmlCellPr>
  </singleXmlCell>
  <singleXmlCell id="773" xr6:uid="{00000000-000C-0000-FFFF-FFFF01030000}" r="H26" connectionId="0">
    <xmlCellPr id="1" xr6:uid="{00000000-0010-0000-0103-000001000000}" uniqueName="P1072082">
      <xmlPr mapId="1" xpath="/TFI-IZD-KI/IPK-KI_1000338/P1072082" xmlDataType="decimal"/>
    </xmlCellPr>
  </singleXmlCell>
  <singleXmlCell id="774" xr6:uid="{00000000-000C-0000-FFFF-FFFF02030000}" r="I26" connectionId="0">
    <xmlCellPr id="1" xr6:uid="{00000000-0010-0000-0203-000001000000}" uniqueName="P1072083">
      <xmlPr mapId="1" xpath="/TFI-IZD-KI/IPK-KI_1000338/P1072083" xmlDataType="decimal"/>
    </xmlCellPr>
  </singleXmlCell>
  <singleXmlCell id="775" xr6:uid="{00000000-000C-0000-FFFF-FFFF03030000}" r="J26" connectionId="0">
    <xmlCellPr id="1" xr6:uid="{00000000-0010-0000-0303-000001000000}" uniqueName="P1072084">
      <xmlPr mapId="1" xpath="/TFI-IZD-KI/IPK-KI_1000338/P1072084" xmlDataType="decimal"/>
    </xmlCellPr>
  </singleXmlCell>
  <singleXmlCell id="776" xr6:uid="{00000000-000C-0000-FFFF-FFFF04030000}" r="K26" connectionId="0">
    <xmlCellPr id="1" xr6:uid="{00000000-0010-0000-0403-000001000000}" uniqueName="P1072085">
      <xmlPr mapId="1" xpath="/TFI-IZD-KI/IPK-KI_1000338/P1072085" xmlDataType="decimal"/>
    </xmlCellPr>
  </singleXmlCell>
  <singleXmlCell id="777" xr6:uid="{00000000-000C-0000-FFFF-FFFF05030000}" r="L26" connectionId="0">
    <xmlCellPr id="1" xr6:uid="{00000000-0010-0000-0503-000001000000}" uniqueName="P1072086">
      <xmlPr mapId="1" xpath="/TFI-IZD-KI/IPK-KI_1000338/P1072086" xmlDataType="decimal"/>
    </xmlCellPr>
  </singleXmlCell>
  <singleXmlCell id="778" xr6:uid="{00000000-000C-0000-FFFF-FFFF06030000}" r="M26" connectionId="0">
    <xmlCellPr id="1" xr6:uid="{00000000-0010-0000-0603-000001000000}" uniqueName="P1072087">
      <xmlPr mapId="1" xpath="/TFI-IZD-KI/IPK-KI_1000338/P1072087" xmlDataType="decimal"/>
    </xmlCellPr>
  </singleXmlCell>
  <singleXmlCell id="779" xr6:uid="{00000000-000C-0000-FFFF-FFFF07030000}" r="N26" connectionId="0">
    <xmlCellPr id="1" xr6:uid="{00000000-0010-0000-0703-000001000000}" uniqueName="P1072088">
      <xmlPr mapId="1" xpath="/TFI-IZD-KI/IPK-KI_1000338/P1072088" xmlDataType="decimal"/>
    </xmlCellPr>
  </singleXmlCell>
  <singleXmlCell id="780" xr6:uid="{00000000-000C-0000-FFFF-FFFF08030000}" r="O26" connectionId="0">
    <xmlCellPr id="1" xr6:uid="{00000000-0010-0000-0803-000001000000}" uniqueName="P1072089">
      <xmlPr mapId="1" xpath="/TFI-IZD-KI/IPK-KI_1000338/P1072089" xmlDataType="decimal"/>
    </xmlCellPr>
  </singleXmlCell>
  <singleXmlCell id="781" xr6:uid="{00000000-000C-0000-FFFF-FFFF09030000}" r="P26" connectionId="0">
    <xmlCellPr id="1" xr6:uid="{00000000-0010-0000-0903-000001000000}" uniqueName="P1072090">
      <xmlPr mapId="1" xpath="/TFI-IZD-KI/IPK-KI_1000338/P1072090" xmlDataType="decimal"/>
    </xmlCellPr>
  </singleXmlCell>
  <singleXmlCell id="782" xr6:uid="{00000000-000C-0000-FFFF-FFFF0A030000}" r="Q26" connectionId="0">
    <xmlCellPr id="1" xr6:uid="{00000000-0010-0000-0A03-000001000000}" uniqueName="P1072091">
      <xmlPr mapId="1" xpath="/TFI-IZD-KI/IPK-KI_1000338/P1072091" xmlDataType="decimal"/>
    </xmlCellPr>
  </singleXmlCell>
  <singleXmlCell id="783" xr6:uid="{00000000-000C-0000-FFFF-FFFF0B030000}" r="R26" connectionId="0">
    <xmlCellPr id="1" xr6:uid="{00000000-0010-0000-0B03-000001000000}" uniqueName="P1072092">
      <xmlPr mapId="1" xpath="/TFI-IZD-KI/IPK-KI_1000338/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view="pageBreakPreview" zoomScale="110" zoomScaleNormal="115" zoomScaleSheetLayoutView="110" workbookViewId="0">
      <selection activeCell="R14" sqref="R14"/>
    </sheetView>
  </sheetViews>
  <sheetFormatPr defaultColWidth="9.140625" defaultRowHeight="15" x14ac:dyDescent="0.25"/>
  <cols>
    <col min="1" max="1" width="9.140625" style="59"/>
    <col min="2" max="2" width="10.42578125" style="59" customWidth="1"/>
    <col min="3" max="8" width="9.140625" style="59"/>
    <col min="9" max="9" width="13.42578125" style="59" customWidth="1"/>
    <col min="10" max="16384" width="9.140625" style="59"/>
  </cols>
  <sheetData>
    <row r="1" spans="1:10" ht="15.75" x14ac:dyDescent="0.25">
      <c r="A1" s="114" t="s">
        <v>239</v>
      </c>
      <c r="B1" s="115"/>
      <c r="C1" s="115"/>
      <c r="D1" s="57"/>
      <c r="E1" s="57"/>
      <c r="F1" s="57"/>
      <c r="G1" s="57"/>
      <c r="H1" s="57"/>
      <c r="I1" s="57"/>
      <c r="J1" s="58"/>
    </row>
    <row r="2" spans="1:10" ht="14.45" customHeight="1" x14ac:dyDescent="0.25">
      <c r="A2" s="116" t="s">
        <v>255</v>
      </c>
      <c r="B2" s="117"/>
      <c r="C2" s="117"/>
      <c r="D2" s="117"/>
      <c r="E2" s="117"/>
      <c r="F2" s="117"/>
      <c r="G2" s="117"/>
      <c r="H2" s="117"/>
      <c r="I2" s="117"/>
      <c r="J2" s="118"/>
    </row>
    <row r="3" spans="1:10" x14ac:dyDescent="0.25">
      <c r="A3" s="60"/>
      <c r="B3" s="61"/>
      <c r="C3" s="61"/>
      <c r="D3" s="61"/>
      <c r="E3" s="61"/>
      <c r="F3" s="61"/>
      <c r="G3" s="61"/>
      <c r="H3" s="61"/>
      <c r="I3" s="61"/>
      <c r="J3" s="62"/>
    </row>
    <row r="4" spans="1:10" ht="33.6" customHeight="1" x14ac:dyDescent="0.25">
      <c r="A4" s="119" t="s">
        <v>240</v>
      </c>
      <c r="B4" s="120"/>
      <c r="C4" s="120"/>
      <c r="D4" s="120"/>
      <c r="E4" s="121">
        <v>43466</v>
      </c>
      <c r="F4" s="122"/>
      <c r="G4" s="63" t="s">
        <v>0</v>
      </c>
      <c r="H4" s="123">
        <v>43738</v>
      </c>
      <c r="I4" s="122"/>
      <c r="J4" s="64"/>
    </row>
    <row r="5" spans="1:10" s="65" customFormat="1" ht="10.15" customHeight="1" x14ac:dyDescent="0.25">
      <c r="A5" s="124"/>
      <c r="B5" s="125"/>
      <c r="C5" s="125"/>
      <c r="D5" s="125"/>
      <c r="E5" s="125"/>
      <c r="F5" s="125"/>
      <c r="G5" s="125"/>
      <c r="H5" s="125"/>
      <c r="I5" s="125"/>
      <c r="J5" s="126"/>
    </row>
    <row r="6" spans="1:10" ht="20.45" customHeight="1" x14ac:dyDescent="0.25">
      <c r="A6" s="66"/>
      <c r="B6" s="67" t="s">
        <v>260</v>
      </c>
      <c r="C6" s="68"/>
      <c r="D6" s="68"/>
      <c r="E6" s="74">
        <v>2019</v>
      </c>
      <c r="F6" s="69"/>
      <c r="G6" s="63"/>
      <c r="H6" s="69"/>
      <c r="I6" s="70"/>
      <c r="J6" s="71"/>
    </row>
    <row r="7" spans="1:10" s="73" customFormat="1" ht="10.9" customHeight="1" x14ac:dyDescent="0.25">
      <c r="A7" s="66"/>
      <c r="B7" s="68"/>
      <c r="C7" s="68"/>
      <c r="D7" s="68"/>
      <c r="E7" s="72"/>
      <c r="F7" s="72"/>
      <c r="G7" s="63"/>
      <c r="H7" s="69"/>
      <c r="I7" s="70"/>
      <c r="J7" s="71"/>
    </row>
    <row r="8" spans="1:10" ht="20.45" customHeight="1" x14ac:dyDescent="0.25">
      <c r="A8" s="66"/>
      <c r="B8" s="67" t="s">
        <v>261</v>
      </c>
      <c r="C8" s="68"/>
      <c r="D8" s="68"/>
      <c r="E8" s="74">
        <v>3</v>
      </c>
      <c r="F8" s="69"/>
      <c r="G8" s="63"/>
      <c r="H8" s="69"/>
      <c r="I8" s="70"/>
      <c r="J8" s="71"/>
    </row>
    <row r="9" spans="1:10" s="73" customFormat="1" ht="10.9" customHeight="1" x14ac:dyDescent="0.25">
      <c r="A9" s="66"/>
      <c r="B9" s="68"/>
      <c r="C9" s="68"/>
      <c r="D9" s="68"/>
      <c r="E9" s="72"/>
      <c r="F9" s="72"/>
      <c r="G9" s="63"/>
      <c r="H9" s="72"/>
      <c r="I9" s="75"/>
      <c r="J9" s="71"/>
    </row>
    <row r="10" spans="1:10" ht="37.9" customHeight="1" x14ac:dyDescent="0.25">
      <c r="A10" s="134" t="s">
        <v>262</v>
      </c>
      <c r="B10" s="135"/>
      <c r="C10" s="135"/>
      <c r="D10" s="135"/>
      <c r="E10" s="135"/>
      <c r="F10" s="135"/>
      <c r="G10" s="135"/>
      <c r="H10" s="135"/>
      <c r="I10" s="135"/>
      <c r="J10" s="76"/>
    </row>
    <row r="11" spans="1:10" ht="24.6" customHeight="1" x14ac:dyDescent="0.25">
      <c r="A11" s="136" t="s">
        <v>241</v>
      </c>
      <c r="B11" s="137"/>
      <c r="C11" s="129" t="s">
        <v>280</v>
      </c>
      <c r="D11" s="130"/>
      <c r="E11" s="77"/>
      <c r="F11" s="138" t="s">
        <v>263</v>
      </c>
      <c r="G11" s="128"/>
      <c r="H11" s="139" t="s">
        <v>281</v>
      </c>
      <c r="I11" s="140"/>
      <c r="J11" s="78"/>
    </row>
    <row r="12" spans="1:10" ht="14.45" customHeight="1" x14ac:dyDescent="0.25">
      <c r="A12" s="79"/>
      <c r="B12" s="80"/>
      <c r="C12" s="80"/>
      <c r="D12" s="80"/>
      <c r="E12" s="132"/>
      <c r="F12" s="132"/>
      <c r="G12" s="132"/>
      <c r="H12" s="132"/>
      <c r="I12" s="81"/>
      <c r="J12" s="78"/>
    </row>
    <row r="13" spans="1:10" ht="21" customHeight="1" x14ac:dyDescent="0.25">
      <c r="A13" s="127" t="s">
        <v>256</v>
      </c>
      <c r="B13" s="128"/>
      <c r="C13" s="129" t="s">
        <v>282</v>
      </c>
      <c r="D13" s="130"/>
      <c r="E13" s="131"/>
      <c r="F13" s="132"/>
      <c r="G13" s="132"/>
      <c r="H13" s="132"/>
      <c r="I13" s="81"/>
      <c r="J13" s="78"/>
    </row>
    <row r="14" spans="1:10" ht="10.9" customHeight="1" x14ac:dyDescent="0.25">
      <c r="A14" s="77"/>
      <c r="B14" s="81"/>
      <c r="C14" s="80"/>
      <c r="D14" s="80"/>
      <c r="E14" s="133"/>
      <c r="F14" s="133"/>
      <c r="G14" s="133"/>
      <c r="H14" s="133"/>
      <c r="I14" s="80"/>
      <c r="J14" s="82"/>
    </row>
    <row r="15" spans="1:10" ht="22.9" customHeight="1" x14ac:dyDescent="0.25">
      <c r="A15" s="127" t="s">
        <v>242</v>
      </c>
      <c r="B15" s="128"/>
      <c r="C15" s="129" t="s">
        <v>283</v>
      </c>
      <c r="D15" s="130"/>
      <c r="E15" s="147"/>
      <c r="F15" s="148"/>
      <c r="G15" s="83" t="s">
        <v>264</v>
      </c>
      <c r="H15" s="139" t="s">
        <v>284</v>
      </c>
      <c r="I15" s="140"/>
      <c r="J15" s="84"/>
    </row>
    <row r="16" spans="1:10" ht="10.9" customHeight="1" x14ac:dyDescent="0.25">
      <c r="A16" s="77"/>
      <c r="B16" s="81"/>
      <c r="C16" s="80"/>
      <c r="D16" s="80"/>
      <c r="E16" s="133"/>
      <c r="F16" s="133"/>
      <c r="G16" s="133"/>
      <c r="H16" s="133"/>
      <c r="I16" s="80"/>
      <c r="J16" s="82"/>
    </row>
    <row r="17" spans="1:10" ht="22.9" customHeight="1" x14ac:dyDescent="0.25">
      <c r="A17" s="85"/>
      <c r="B17" s="83" t="s">
        <v>265</v>
      </c>
      <c r="C17" s="129" t="s">
        <v>285</v>
      </c>
      <c r="D17" s="130"/>
      <c r="E17" s="86"/>
      <c r="F17" s="86"/>
      <c r="G17" s="86"/>
      <c r="H17" s="86"/>
      <c r="I17" s="86"/>
      <c r="J17" s="84"/>
    </row>
    <row r="18" spans="1:10" x14ac:dyDescent="0.25">
      <c r="A18" s="141"/>
      <c r="B18" s="142"/>
      <c r="C18" s="133"/>
      <c r="D18" s="133"/>
      <c r="E18" s="133"/>
      <c r="F18" s="133"/>
      <c r="G18" s="133"/>
      <c r="H18" s="133"/>
      <c r="I18" s="80"/>
      <c r="J18" s="82"/>
    </row>
    <row r="19" spans="1:10" x14ac:dyDescent="0.25">
      <c r="A19" s="136" t="s">
        <v>243</v>
      </c>
      <c r="B19" s="143"/>
      <c r="C19" s="144" t="s">
        <v>286</v>
      </c>
      <c r="D19" s="145"/>
      <c r="E19" s="145"/>
      <c r="F19" s="145"/>
      <c r="G19" s="145"/>
      <c r="H19" s="145"/>
      <c r="I19" s="145"/>
      <c r="J19" s="146"/>
    </row>
    <row r="20" spans="1:10" x14ac:dyDescent="0.25">
      <c r="A20" s="79"/>
      <c r="B20" s="80"/>
      <c r="C20" s="87"/>
      <c r="D20" s="80"/>
      <c r="E20" s="133"/>
      <c r="F20" s="133"/>
      <c r="G20" s="133"/>
      <c r="H20" s="133"/>
      <c r="I20" s="80"/>
      <c r="J20" s="82"/>
    </row>
    <row r="21" spans="1:10" x14ac:dyDescent="0.25">
      <c r="A21" s="136" t="s">
        <v>244</v>
      </c>
      <c r="B21" s="143"/>
      <c r="C21" s="139">
        <v>48000</v>
      </c>
      <c r="D21" s="140"/>
      <c r="E21" s="133"/>
      <c r="F21" s="133"/>
      <c r="G21" s="144" t="s">
        <v>287</v>
      </c>
      <c r="H21" s="145"/>
      <c r="I21" s="145"/>
      <c r="J21" s="146"/>
    </row>
    <row r="22" spans="1:10" x14ac:dyDescent="0.25">
      <c r="A22" s="79"/>
      <c r="B22" s="80"/>
      <c r="C22" s="80"/>
      <c r="D22" s="80"/>
      <c r="E22" s="133"/>
      <c r="F22" s="133"/>
      <c r="G22" s="133"/>
      <c r="H22" s="133"/>
      <c r="I22" s="80"/>
      <c r="J22" s="82"/>
    </row>
    <row r="23" spans="1:10" x14ac:dyDescent="0.25">
      <c r="A23" s="136" t="s">
        <v>245</v>
      </c>
      <c r="B23" s="143"/>
      <c r="C23" s="144" t="s">
        <v>288</v>
      </c>
      <c r="D23" s="145"/>
      <c r="E23" s="145"/>
      <c r="F23" s="145"/>
      <c r="G23" s="145"/>
      <c r="H23" s="145"/>
      <c r="I23" s="145"/>
      <c r="J23" s="146"/>
    </row>
    <row r="24" spans="1:10" x14ac:dyDescent="0.25">
      <c r="A24" s="79"/>
      <c r="B24" s="80"/>
      <c r="C24" s="80"/>
      <c r="D24" s="80"/>
      <c r="E24" s="133"/>
      <c r="F24" s="133"/>
      <c r="G24" s="133"/>
      <c r="H24" s="133"/>
      <c r="I24" s="80"/>
      <c r="J24" s="82"/>
    </row>
    <row r="25" spans="1:10" x14ac:dyDescent="0.25">
      <c r="A25" s="136" t="s">
        <v>246</v>
      </c>
      <c r="B25" s="143"/>
      <c r="C25" s="152" t="s">
        <v>289</v>
      </c>
      <c r="D25" s="153"/>
      <c r="E25" s="153"/>
      <c r="F25" s="153"/>
      <c r="G25" s="153"/>
      <c r="H25" s="153"/>
      <c r="I25" s="153"/>
      <c r="J25" s="154"/>
    </row>
    <row r="26" spans="1:10" x14ac:dyDescent="0.25">
      <c r="A26" s="79"/>
      <c r="B26" s="80"/>
      <c r="C26" s="87"/>
      <c r="D26" s="80"/>
      <c r="E26" s="133"/>
      <c r="F26" s="133"/>
      <c r="G26" s="133"/>
      <c r="H26" s="133"/>
      <c r="I26" s="80"/>
      <c r="J26" s="82"/>
    </row>
    <row r="27" spans="1:10" x14ac:dyDescent="0.25">
      <c r="A27" s="136" t="s">
        <v>247</v>
      </c>
      <c r="B27" s="143"/>
      <c r="C27" s="152" t="s">
        <v>290</v>
      </c>
      <c r="D27" s="153"/>
      <c r="E27" s="153"/>
      <c r="F27" s="153"/>
      <c r="G27" s="153"/>
      <c r="H27" s="153"/>
      <c r="I27" s="153"/>
      <c r="J27" s="154"/>
    </row>
    <row r="28" spans="1:10" ht="13.9" customHeight="1" x14ac:dyDescent="0.25">
      <c r="A28" s="79"/>
      <c r="B28" s="80"/>
      <c r="C28" s="87"/>
      <c r="D28" s="80"/>
      <c r="E28" s="133"/>
      <c r="F28" s="133"/>
      <c r="G28" s="133"/>
      <c r="H28" s="133"/>
      <c r="I28" s="80"/>
      <c r="J28" s="82"/>
    </row>
    <row r="29" spans="1:10" ht="22.9" customHeight="1" x14ac:dyDescent="0.25">
      <c r="A29" s="149" t="s">
        <v>257</v>
      </c>
      <c r="B29" s="150"/>
      <c r="C29" s="88">
        <v>221</v>
      </c>
      <c r="D29" s="89"/>
      <c r="E29" s="151"/>
      <c r="F29" s="151"/>
      <c r="G29" s="151"/>
      <c r="H29" s="151"/>
      <c r="I29" s="90"/>
      <c r="J29" s="91"/>
    </row>
    <row r="30" spans="1:10" x14ac:dyDescent="0.25">
      <c r="A30" s="79"/>
      <c r="B30" s="80"/>
      <c r="C30" s="80"/>
      <c r="D30" s="80"/>
      <c r="E30" s="133"/>
      <c r="F30" s="133"/>
      <c r="G30" s="133"/>
      <c r="H30" s="133"/>
      <c r="I30" s="90"/>
      <c r="J30" s="91"/>
    </row>
    <row r="31" spans="1:10" x14ac:dyDescent="0.25">
      <c r="A31" s="136" t="s">
        <v>248</v>
      </c>
      <c r="B31" s="143"/>
      <c r="C31" s="104" t="s">
        <v>267</v>
      </c>
      <c r="D31" s="155" t="s">
        <v>266</v>
      </c>
      <c r="E31" s="156"/>
      <c r="F31" s="156"/>
      <c r="G31" s="156"/>
      <c r="H31" s="92"/>
      <c r="I31" s="93" t="s">
        <v>267</v>
      </c>
      <c r="J31" s="94" t="s">
        <v>268</v>
      </c>
    </row>
    <row r="32" spans="1:10" x14ac:dyDescent="0.25">
      <c r="A32" s="136"/>
      <c r="B32" s="143"/>
      <c r="C32" s="95"/>
      <c r="D32" s="63"/>
      <c r="E32" s="148"/>
      <c r="F32" s="148"/>
      <c r="G32" s="148"/>
      <c r="H32" s="148"/>
      <c r="I32" s="90"/>
      <c r="J32" s="91"/>
    </row>
    <row r="33" spans="1:10" x14ac:dyDescent="0.25">
      <c r="A33" s="136" t="s">
        <v>258</v>
      </c>
      <c r="B33" s="143"/>
      <c r="C33" s="88" t="s">
        <v>270</v>
      </c>
      <c r="D33" s="155" t="s">
        <v>269</v>
      </c>
      <c r="E33" s="156"/>
      <c r="F33" s="156"/>
      <c r="G33" s="156"/>
      <c r="H33" s="86"/>
      <c r="I33" s="93" t="s">
        <v>270</v>
      </c>
      <c r="J33" s="94" t="s">
        <v>271</v>
      </c>
    </row>
    <row r="34" spans="1:10" x14ac:dyDescent="0.25">
      <c r="A34" s="79"/>
      <c r="B34" s="80"/>
      <c r="C34" s="80"/>
      <c r="D34" s="80"/>
      <c r="E34" s="133"/>
      <c r="F34" s="133"/>
      <c r="G34" s="133"/>
      <c r="H34" s="133"/>
      <c r="I34" s="80"/>
      <c r="J34" s="82"/>
    </row>
    <row r="35" spans="1:10" x14ac:dyDescent="0.25">
      <c r="A35" s="155" t="s">
        <v>259</v>
      </c>
      <c r="B35" s="156"/>
      <c r="C35" s="156"/>
      <c r="D35" s="156"/>
      <c r="E35" s="156" t="s">
        <v>249</v>
      </c>
      <c r="F35" s="156"/>
      <c r="G35" s="156"/>
      <c r="H35" s="156"/>
      <c r="I35" s="156"/>
      <c r="J35" s="96" t="s">
        <v>250</v>
      </c>
    </row>
    <row r="36" spans="1:10" x14ac:dyDescent="0.25">
      <c r="A36" s="79"/>
      <c r="B36" s="80"/>
      <c r="C36" s="80"/>
      <c r="D36" s="80"/>
      <c r="E36" s="133"/>
      <c r="F36" s="133"/>
      <c r="G36" s="133"/>
      <c r="H36" s="133"/>
      <c r="I36" s="80"/>
      <c r="J36" s="91"/>
    </row>
    <row r="37" spans="1:10" x14ac:dyDescent="0.25">
      <c r="A37" s="157"/>
      <c r="B37" s="158"/>
      <c r="C37" s="158"/>
      <c r="D37" s="158"/>
      <c r="E37" s="157"/>
      <c r="F37" s="158"/>
      <c r="G37" s="158"/>
      <c r="H37" s="158"/>
      <c r="I37" s="159"/>
      <c r="J37" s="97"/>
    </row>
    <row r="38" spans="1:10" x14ac:dyDescent="0.25">
      <c r="A38" s="79"/>
      <c r="B38" s="80"/>
      <c r="C38" s="87"/>
      <c r="D38" s="160"/>
      <c r="E38" s="160"/>
      <c r="F38" s="160"/>
      <c r="G38" s="160"/>
      <c r="H38" s="160"/>
      <c r="I38" s="160"/>
      <c r="J38" s="82"/>
    </row>
    <row r="39" spans="1:10" x14ac:dyDescent="0.25">
      <c r="A39" s="157"/>
      <c r="B39" s="158"/>
      <c r="C39" s="158"/>
      <c r="D39" s="159"/>
      <c r="E39" s="157"/>
      <c r="F39" s="158"/>
      <c r="G39" s="158"/>
      <c r="H39" s="158"/>
      <c r="I39" s="159"/>
      <c r="J39" s="88"/>
    </row>
    <row r="40" spans="1:10" x14ac:dyDescent="0.25">
      <c r="A40" s="79"/>
      <c r="B40" s="80"/>
      <c r="C40" s="87"/>
      <c r="D40" s="98"/>
      <c r="E40" s="160"/>
      <c r="F40" s="160"/>
      <c r="G40" s="160"/>
      <c r="H40" s="160"/>
      <c r="I40" s="81"/>
      <c r="J40" s="82"/>
    </row>
    <row r="41" spans="1:10" x14ac:dyDescent="0.25">
      <c r="A41" s="157"/>
      <c r="B41" s="158"/>
      <c r="C41" s="158"/>
      <c r="D41" s="159"/>
      <c r="E41" s="157"/>
      <c r="F41" s="158"/>
      <c r="G41" s="158"/>
      <c r="H41" s="158"/>
      <c r="I41" s="159"/>
      <c r="J41" s="88"/>
    </row>
    <row r="42" spans="1:10" x14ac:dyDescent="0.25">
      <c r="A42" s="79"/>
      <c r="B42" s="80"/>
      <c r="C42" s="87"/>
      <c r="D42" s="98"/>
      <c r="E42" s="160"/>
      <c r="F42" s="160"/>
      <c r="G42" s="160"/>
      <c r="H42" s="160"/>
      <c r="I42" s="81"/>
      <c r="J42" s="82"/>
    </row>
    <row r="43" spans="1:10" x14ac:dyDescent="0.25">
      <c r="A43" s="157"/>
      <c r="B43" s="158"/>
      <c r="C43" s="158"/>
      <c r="D43" s="159"/>
      <c r="E43" s="157"/>
      <c r="F43" s="158"/>
      <c r="G43" s="158"/>
      <c r="H43" s="158"/>
      <c r="I43" s="159"/>
      <c r="J43" s="88"/>
    </row>
    <row r="44" spans="1:10" x14ac:dyDescent="0.25">
      <c r="A44" s="99"/>
      <c r="B44" s="87"/>
      <c r="C44" s="161"/>
      <c r="D44" s="161"/>
      <c r="E44" s="133"/>
      <c r="F44" s="133"/>
      <c r="G44" s="161"/>
      <c r="H44" s="161"/>
      <c r="I44" s="161"/>
      <c r="J44" s="82"/>
    </row>
    <row r="45" spans="1:10" x14ac:dyDescent="0.25">
      <c r="A45" s="157"/>
      <c r="B45" s="158"/>
      <c r="C45" s="158"/>
      <c r="D45" s="159"/>
      <c r="E45" s="157"/>
      <c r="F45" s="158"/>
      <c r="G45" s="158"/>
      <c r="H45" s="158"/>
      <c r="I45" s="159"/>
      <c r="J45" s="88"/>
    </row>
    <row r="46" spans="1:10" x14ac:dyDescent="0.25">
      <c r="A46" s="99"/>
      <c r="B46" s="87"/>
      <c r="C46" s="87"/>
      <c r="D46" s="80"/>
      <c r="E46" s="162"/>
      <c r="F46" s="162"/>
      <c r="G46" s="161"/>
      <c r="H46" s="161"/>
      <c r="I46" s="80"/>
      <c r="J46" s="82"/>
    </row>
    <row r="47" spans="1:10" x14ac:dyDescent="0.25">
      <c r="A47" s="157"/>
      <c r="B47" s="158"/>
      <c r="C47" s="158"/>
      <c r="D47" s="159"/>
      <c r="E47" s="157"/>
      <c r="F47" s="158"/>
      <c r="G47" s="158"/>
      <c r="H47" s="158"/>
      <c r="I47" s="159"/>
      <c r="J47" s="88"/>
    </row>
    <row r="48" spans="1:10" x14ac:dyDescent="0.25">
      <c r="A48" s="99"/>
      <c r="B48" s="87"/>
      <c r="C48" s="87"/>
      <c r="D48" s="80"/>
      <c r="E48" s="133"/>
      <c r="F48" s="133"/>
      <c r="G48" s="161"/>
      <c r="H48" s="161"/>
      <c r="I48" s="80"/>
      <c r="J48" s="100" t="s">
        <v>272</v>
      </c>
    </row>
    <row r="49" spans="1:10" x14ac:dyDescent="0.25">
      <c r="A49" s="99"/>
      <c r="B49" s="87"/>
      <c r="C49" s="87"/>
      <c r="D49" s="80"/>
      <c r="E49" s="133"/>
      <c r="F49" s="133"/>
      <c r="G49" s="161"/>
      <c r="H49" s="161"/>
      <c r="I49" s="80"/>
      <c r="J49" s="100" t="s">
        <v>273</v>
      </c>
    </row>
    <row r="50" spans="1:10" ht="14.45" customHeight="1" x14ac:dyDescent="0.25">
      <c r="A50" s="127" t="s">
        <v>251</v>
      </c>
      <c r="B50" s="138"/>
      <c r="C50" s="139" t="s">
        <v>273</v>
      </c>
      <c r="D50" s="140"/>
      <c r="E50" s="167" t="s">
        <v>274</v>
      </c>
      <c r="F50" s="150"/>
      <c r="G50" s="144"/>
      <c r="H50" s="145"/>
      <c r="I50" s="145"/>
      <c r="J50" s="146"/>
    </row>
    <row r="51" spans="1:10" x14ac:dyDescent="0.25">
      <c r="A51" s="99"/>
      <c r="B51" s="87"/>
      <c r="C51" s="161"/>
      <c r="D51" s="161"/>
      <c r="E51" s="133"/>
      <c r="F51" s="133"/>
      <c r="G51" s="168" t="s">
        <v>275</v>
      </c>
      <c r="H51" s="168"/>
      <c r="I51" s="168"/>
      <c r="J51" s="71"/>
    </row>
    <row r="52" spans="1:10" ht="13.9" customHeight="1" x14ac:dyDescent="0.25">
      <c r="A52" s="127" t="s">
        <v>252</v>
      </c>
      <c r="B52" s="138"/>
      <c r="C52" s="144" t="s">
        <v>291</v>
      </c>
      <c r="D52" s="145"/>
      <c r="E52" s="145"/>
      <c r="F52" s="145"/>
      <c r="G52" s="145"/>
      <c r="H52" s="145"/>
      <c r="I52" s="145"/>
      <c r="J52" s="146"/>
    </row>
    <row r="53" spans="1:10" x14ac:dyDescent="0.25">
      <c r="A53" s="79"/>
      <c r="B53" s="80"/>
      <c r="C53" s="151" t="s">
        <v>253</v>
      </c>
      <c r="D53" s="151"/>
      <c r="E53" s="151"/>
      <c r="F53" s="151"/>
      <c r="G53" s="151"/>
      <c r="H53" s="151"/>
      <c r="I53" s="151"/>
      <c r="J53" s="82"/>
    </row>
    <row r="54" spans="1:10" x14ac:dyDescent="0.25">
      <c r="A54" s="127" t="s">
        <v>254</v>
      </c>
      <c r="B54" s="138"/>
      <c r="C54" s="163" t="s">
        <v>292</v>
      </c>
      <c r="D54" s="164"/>
      <c r="E54" s="165"/>
      <c r="F54" s="133"/>
      <c r="G54" s="133"/>
      <c r="H54" s="156"/>
      <c r="I54" s="156"/>
      <c r="J54" s="166"/>
    </row>
    <row r="55" spans="1:10" x14ac:dyDescent="0.25">
      <c r="A55" s="79"/>
      <c r="B55" s="80"/>
      <c r="C55" s="87"/>
      <c r="D55" s="80"/>
      <c r="E55" s="133"/>
      <c r="F55" s="133"/>
      <c r="G55" s="133"/>
      <c r="H55" s="133"/>
      <c r="I55" s="80"/>
      <c r="J55" s="82"/>
    </row>
    <row r="56" spans="1:10" ht="14.45" customHeight="1" x14ac:dyDescent="0.25">
      <c r="A56" s="127" t="s">
        <v>246</v>
      </c>
      <c r="B56" s="138"/>
      <c r="C56" s="169" t="s">
        <v>293</v>
      </c>
      <c r="D56" s="170"/>
      <c r="E56" s="170"/>
      <c r="F56" s="170"/>
      <c r="G56" s="170"/>
      <c r="H56" s="170"/>
      <c r="I56" s="170"/>
      <c r="J56" s="171"/>
    </row>
    <row r="57" spans="1:10" x14ac:dyDescent="0.25">
      <c r="A57" s="79"/>
      <c r="B57" s="80"/>
      <c r="C57" s="80"/>
      <c r="D57" s="80"/>
      <c r="E57" s="133"/>
      <c r="F57" s="133"/>
      <c r="G57" s="133"/>
      <c r="H57" s="133"/>
      <c r="I57" s="80"/>
      <c r="J57" s="82"/>
    </row>
    <row r="58" spans="1:10" x14ac:dyDescent="0.25">
      <c r="A58" s="127" t="s">
        <v>276</v>
      </c>
      <c r="B58" s="138"/>
      <c r="C58" s="169"/>
      <c r="D58" s="170"/>
      <c r="E58" s="170"/>
      <c r="F58" s="170"/>
      <c r="G58" s="170"/>
      <c r="H58" s="170"/>
      <c r="I58" s="170"/>
      <c r="J58" s="171"/>
    </row>
    <row r="59" spans="1:10" ht="14.45" customHeight="1" x14ac:dyDescent="0.25">
      <c r="A59" s="79"/>
      <c r="B59" s="80"/>
      <c r="C59" s="172" t="s">
        <v>277</v>
      </c>
      <c r="D59" s="172"/>
      <c r="E59" s="172"/>
      <c r="F59" s="172"/>
      <c r="G59" s="80"/>
      <c r="H59" s="80"/>
      <c r="I59" s="80"/>
      <c r="J59" s="82"/>
    </row>
    <row r="60" spans="1:10" x14ac:dyDescent="0.25">
      <c r="A60" s="127" t="s">
        <v>278</v>
      </c>
      <c r="B60" s="138"/>
      <c r="C60" s="169"/>
      <c r="D60" s="170"/>
      <c r="E60" s="170"/>
      <c r="F60" s="170"/>
      <c r="G60" s="170"/>
      <c r="H60" s="170"/>
      <c r="I60" s="170"/>
      <c r="J60" s="171"/>
    </row>
    <row r="61" spans="1:10" ht="14.45" customHeight="1" x14ac:dyDescent="0.25">
      <c r="A61" s="101"/>
      <c r="B61" s="102"/>
      <c r="C61" s="173" t="s">
        <v>279</v>
      </c>
      <c r="D61" s="173"/>
      <c r="E61" s="173"/>
      <c r="F61" s="173"/>
      <c r="G61" s="173"/>
      <c r="H61" s="102"/>
      <c r="I61" s="102"/>
      <c r="J61" s="103"/>
    </row>
    <row r="68" ht="27" customHeight="1" x14ac:dyDescent="0.25"/>
    <row r="72" ht="38.450000000000003" customHeight="1" x14ac:dyDescent="0.25"/>
  </sheetData>
  <sheetProtection algorithmName="SHA-512" hashValue="QrGH4OQWiGlAaZAwlEhqlwzfXLrgBsWrWlNsCbs56N+8H3hxY4Fss08l4QqZS+C853Zef0FW9BFPLwgnWLFAZQ==" saltValue="s1KWVsHYtQUr03ul0Y4ez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zoomScale="110" zoomScaleNormal="100" zoomScaleSheetLayoutView="110" workbookViewId="0">
      <selection sqref="A1:H1"/>
    </sheetView>
  </sheetViews>
  <sheetFormatPr defaultColWidth="8.85546875" defaultRowHeight="12.75" x14ac:dyDescent="0.2"/>
  <cols>
    <col min="1" max="5" width="8.85546875" style="1"/>
    <col min="6" max="6" width="15.85546875" style="1" customWidth="1"/>
    <col min="7" max="7" width="8.85546875" style="1"/>
    <col min="8" max="8" width="9.85546875" style="25" customWidth="1"/>
    <col min="9" max="9" width="10.28515625" style="25" customWidth="1"/>
    <col min="10" max="16384" width="8.85546875" style="1"/>
  </cols>
  <sheetData>
    <row r="1" spans="1:9" x14ac:dyDescent="0.2">
      <c r="A1" s="184" t="s">
        <v>1</v>
      </c>
      <c r="B1" s="185"/>
      <c r="C1" s="185"/>
      <c r="D1" s="185"/>
      <c r="E1" s="185"/>
      <c r="F1" s="185"/>
      <c r="G1" s="185"/>
      <c r="H1" s="185"/>
    </row>
    <row r="2" spans="1:9" x14ac:dyDescent="0.2">
      <c r="A2" s="186" t="s">
        <v>310</v>
      </c>
      <c r="B2" s="187"/>
      <c r="C2" s="187"/>
      <c r="D2" s="187"/>
      <c r="E2" s="187"/>
      <c r="F2" s="187"/>
      <c r="G2" s="187"/>
      <c r="H2" s="187"/>
    </row>
    <row r="3" spans="1:9" x14ac:dyDescent="0.2">
      <c r="A3" s="195" t="s">
        <v>12</v>
      </c>
      <c r="B3" s="196"/>
      <c r="C3" s="196"/>
      <c r="D3" s="196"/>
      <c r="E3" s="196"/>
      <c r="F3" s="196"/>
      <c r="G3" s="196"/>
      <c r="H3" s="196"/>
      <c r="I3" s="197"/>
    </row>
    <row r="4" spans="1:9" x14ac:dyDescent="0.2">
      <c r="A4" s="192" t="s">
        <v>295</v>
      </c>
      <c r="B4" s="193"/>
      <c r="C4" s="193"/>
      <c r="D4" s="193"/>
      <c r="E4" s="193"/>
      <c r="F4" s="193"/>
      <c r="G4" s="193"/>
      <c r="H4" s="193"/>
      <c r="I4" s="194"/>
    </row>
    <row r="5" spans="1:9" ht="67.5" x14ac:dyDescent="0.2">
      <c r="A5" s="190" t="s">
        <v>2</v>
      </c>
      <c r="B5" s="191"/>
      <c r="C5" s="191"/>
      <c r="D5" s="191"/>
      <c r="E5" s="191"/>
      <c r="F5" s="191"/>
      <c r="G5" s="2" t="s">
        <v>4</v>
      </c>
      <c r="H5" s="26" t="s">
        <v>227</v>
      </c>
      <c r="I5" s="26" t="s">
        <v>228</v>
      </c>
    </row>
    <row r="6" spans="1:9" x14ac:dyDescent="0.2">
      <c r="A6" s="188">
        <v>1</v>
      </c>
      <c r="B6" s="189"/>
      <c r="C6" s="189"/>
      <c r="D6" s="189"/>
      <c r="E6" s="189"/>
      <c r="F6" s="189"/>
      <c r="G6" s="3">
        <v>2</v>
      </c>
      <c r="H6" s="26">
        <v>3</v>
      </c>
      <c r="I6" s="26">
        <v>4</v>
      </c>
    </row>
    <row r="7" spans="1:9" x14ac:dyDescent="0.2">
      <c r="A7" s="199"/>
      <c r="B7" s="199"/>
      <c r="C7" s="199"/>
      <c r="D7" s="199"/>
      <c r="E7" s="199"/>
      <c r="F7" s="199"/>
      <c r="G7" s="199"/>
      <c r="H7" s="199"/>
      <c r="I7" s="200"/>
    </row>
    <row r="8" spans="1:9" x14ac:dyDescent="0.2">
      <c r="A8" s="177" t="s">
        <v>14</v>
      </c>
      <c r="B8" s="178"/>
      <c r="C8" s="178"/>
      <c r="D8" s="178"/>
      <c r="E8" s="178"/>
      <c r="F8" s="178"/>
      <c r="G8" s="178"/>
      <c r="H8" s="178"/>
      <c r="I8" s="178"/>
    </row>
    <row r="9" spans="1:9" ht="28.5" customHeight="1" x14ac:dyDescent="0.2">
      <c r="A9" s="201" t="s">
        <v>22</v>
      </c>
      <c r="B9" s="201"/>
      <c r="C9" s="201"/>
      <c r="D9" s="201"/>
      <c r="E9" s="201"/>
      <c r="F9" s="201"/>
      <c r="G9" s="4">
        <v>1</v>
      </c>
      <c r="H9" s="27">
        <f>H10+H11+H12</f>
        <v>429745489</v>
      </c>
      <c r="I9" s="27">
        <f>I10+I11+I12</f>
        <v>302311444</v>
      </c>
    </row>
    <row r="10" spans="1:9" x14ac:dyDescent="0.2">
      <c r="A10" s="202" t="s">
        <v>23</v>
      </c>
      <c r="B10" s="202"/>
      <c r="C10" s="202"/>
      <c r="D10" s="202"/>
      <c r="E10" s="202"/>
      <c r="F10" s="202"/>
      <c r="G10" s="5">
        <v>2</v>
      </c>
      <c r="H10" s="28">
        <v>45208242</v>
      </c>
      <c r="I10" s="28">
        <v>47153942</v>
      </c>
    </row>
    <row r="11" spans="1:9" x14ac:dyDescent="0.2">
      <c r="A11" s="202" t="s">
        <v>24</v>
      </c>
      <c r="B11" s="202"/>
      <c r="C11" s="202"/>
      <c r="D11" s="202"/>
      <c r="E11" s="202"/>
      <c r="F11" s="202"/>
      <c r="G11" s="5">
        <v>3</v>
      </c>
      <c r="H11" s="28">
        <v>312934875</v>
      </c>
      <c r="I11" s="28">
        <v>153963074</v>
      </c>
    </row>
    <row r="12" spans="1:9" x14ac:dyDescent="0.2">
      <c r="A12" s="198" t="s">
        <v>25</v>
      </c>
      <c r="B12" s="198"/>
      <c r="C12" s="198"/>
      <c r="D12" s="198"/>
      <c r="E12" s="198"/>
      <c r="F12" s="198"/>
      <c r="G12" s="5">
        <v>4</v>
      </c>
      <c r="H12" s="28">
        <v>71602372</v>
      </c>
      <c r="I12" s="28">
        <v>101194428</v>
      </c>
    </row>
    <row r="13" spans="1:9" x14ac:dyDescent="0.2">
      <c r="A13" s="180" t="s">
        <v>26</v>
      </c>
      <c r="B13" s="180"/>
      <c r="C13" s="180"/>
      <c r="D13" s="180"/>
      <c r="E13" s="180"/>
      <c r="F13" s="180"/>
      <c r="G13" s="4">
        <v>5</v>
      </c>
      <c r="H13" s="29">
        <f>H14+H15+H16+H17</f>
        <v>0</v>
      </c>
      <c r="I13" s="29">
        <f>I14+I15+I16+I17</f>
        <v>0</v>
      </c>
    </row>
    <row r="14" spans="1:9" x14ac:dyDescent="0.2">
      <c r="A14" s="176" t="s">
        <v>27</v>
      </c>
      <c r="B14" s="176"/>
      <c r="C14" s="176"/>
      <c r="D14" s="176"/>
      <c r="E14" s="176"/>
      <c r="F14" s="176"/>
      <c r="G14" s="5">
        <v>6</v>
      </c>
      <c r="H14" s="28">
        <v>0</v>
      </c>
      <c r="I14" s="28">
        <v>0</v>
      </c>
    </row>
    <row r="15" spans="1:9" x14ac:dyDescent="0.2">
      <c r="A15" s="176" t="s">
        <v>28</v>
      </c>
      <c r="B15" s="176"/>
      <c r="C15" s="176"/>
      <c r="D15" s="176"/>
      <c r="E15" s="176"/>
      <c r="F15" s="176"/>
      <c r="G15" s="5">
        <v>7</v>
      </c>
      <c r="H15" s="28">
        <v>0</v>
      </c>
      <c r="I15" s="28">
        <v>0</v>
      </c>
    </row>
    <row r="16" spans="1:9" x14ac:dyDescent="0.2">
      <c r="A16" s="176" t="s">
        <v>29</v>
      </c>
      <c r="B16" s="176"/>
      <c r="C16" s="176"/>
      <c r="D16" s="176"/>
      <c r="E16" s="176"/>
      <c r="F16" s="176"/>
      <c r="G16" s="5">
        <v>8</v>
      </c>
      <c r="H16" s="28">
        <v>0</v>
      </c>
      <c r="I16" s="28">
        <v>0</v>
      </c>
    </row>
    <row r="17" spans="1:9" x14ac:dyDescent="0.2">
      <c r="A17" s="176" t="s">
        <v>30</v>
      </c>
      <c r="B17" s="176"/>
      <c r="C17" s="176"/>
      <c r="D17" s="176"/>
      <c r="E17" s="176"/>
      <c r="F17" s="176"/>
      <c r="G17" s="5">
        <v>9</v>
      </c>
      <c r="H17" s="28">
        <v>0</v>
      </c>
      <c r="I17" s="28">
        <v>0</v>
      </c>
    </row>
    <row r="18" spans="1:9" ht="32.450000000000003" customHeight="1" x14ac:dyDescent="0.2">
      <c r="A18" s="180" t="s">
        <v>31</v>
      </c>
      <c r="B18" s="180"/>
      <c r="C18" s="180"/>
      <c r="D18" s="180"/>
      <c r="E18" s="180"/>
      <c r="F18" s="180"/>
      <c r="G18" s="4">
        <v>10</v>
      </c>
      <c r="H18" s="29">
        <f>H19+H20+H21</f>
        <v>26589225.079999998</v>
      </c>
      <c r="I18" s="29">
        <f>I19+I20+I21</f>
        <v>79192538</v>
      </c>
    </row>
    <row r="19" spans="1:9" x14ac:dyDescent="0.2">
      <c r="A19" s="176" t="s">
        <v>28</v>
      </c>
      <c r="B19" s="176"/>
      <c r="C19" s="176"/>
      <c r="D19" s="176"/>
      <c r="E19" s="176"/>
      <c r="F19" s="176"/>
      <c r="G19" s="5">
        <v>11</v>
      </c>
      <c r="H19" s="28">
        <v>26589225.079999998</v>
      </c>
      <c r="I19" s="28">
        <v>79192538</v>
      </c>
    </row>
    <row r="20" spans="1:9" x14ac:dyDescent="0.2">
      <c r="A20" s="176" t="s">
        <v>29</v>
      </c>
      <c r="B20" s="176"/>
      <c r="C20" s="176"/>
      <c r="D20" s="176"/>
      <c r="E20" s="176"/>
      <c r="F20" s="176"/>
      <c r="G20" s="5">
        <v>12</v>
      </c>
      <c r="H20" s="28">
        <v>0</v>
      </c>
      <c r="I20" s="28">
        <v>0</v>
      </c>
    </row>
    <row r="21" spans="1:9" x14ac:dyDescent="0.2">
      <c r="A21" s="176" t="s">
        <v>30</v>
      </c>
      <c r="B21" s="176"/>
      <c r="C21" s="176"/>
      <c r="D21" s="176"/>
      <c r="E21" s="176"/>
      <c r="F21" s="176"/>
      <c r="G21" s="5">
        <v>13</v>
      </c>
      <c r="H21" s="28">
        <v>0</v>
      </c>
      <c r="I21" s="28">
        <v>0</v>
      </c>
    </row>
    <row r="22" spans="1:9" x14ac:dyDescent="0.2">
      <c r="A22" s="180" t="s">
        <v>32</v>
      </c>
      <c r="B22" s="180"/>
      <c r="C22" s="180"/>
      <c r="D22" s="180"/>
      <c r="E22" s="180"/>
      <c r="F22" s="180"/>
      <c r="G22" s="4">
        <v>14</v>
      </c>
      <c r="H22" s="29">
        <f>H23+H24</f>
        <v>0</v>
      </c>
      <c r="I22" s="29">
        <f>I23+I24</f>
        <v>0</v>
      </c>
    </row>
    <row r="23" spans="1:9" x14ac:dyDescent="0.2">
      <c r="A23" s="176" t="s">
        <v>29</v>
      </c>
      <c r="B23" s="176"/>
      <c r="C23" s="176"/>
      <c r="D23" s="176"/>
      <c r="E23" s="176"/>
      <c r="F23" s="176"/>
      <c r="G23" s="5">
        <v>15</v>
      </c>
      <c r="H23" s="28">
        <v>0</v>
      </c>
      <c r="I23" s="28">
        <v>0</v>
      </c>
    </row>
    <row r="24" spans="1:9" x14ac:dyDescent="0.2">
      <c r="A24" s="176" t="s">
        <v>30</v>
      </c>
      <c r="B24" s="176"/>
      <c r="C24" s="176"/>
      <c r="D24" s="176"/>
      <c r="E24" s="176"/>
      <c r="F24" s="176"/>
      <c r="G24" s="5">
        <v>16</v>
      </c>
      <c r="H24" s="28">
        <v>0</v>
      </c>
      <c r="I24" s="28">
        <v>0</v>
      </c>
    </row>
    <row r="25" spans="1:9" ht="22.9" customHeight="1" x14ac:dyDescent="0.2">
      <c r="A25" s="180" t="s">
        <v>33</v>
      </c>
      <c r="B25" s="180"/>
      <c r="C25" s="180"/>
      <c r="D25" s="180"/>
      <c r="E25" s="180"/>
      <c r="F25" s="180"/>
      <c r="G25" s="4">
        <v>17</v>
      </c>
      <c r="H25" s="29">
        <f>H26+H27+H28</f>
        <v>674016091</v>
      </c>
      <c r="I25" s="29">
        <f>I26+I27+I28</f>
        <v>720261702</v>
      </c>
    </row>
    <row r="26" spans="1:9" x14ac:dyDescent="0.2">
      <c r="A26" s="176" t="s">
        <v>28</v>
      </c>
      <c r="B26" s="176"/>
      <c r="C26" s="176"/>
      <c r="D26" s="176"/>
      <c r="E26" s="176"/>
      <c r="F26" s="176"/>
      <c r="G26" s="5">
        <v>18</v>
      </c>
      <c r="H26" s="28">
        <v>168296270</v>
      </c>
      <c r="I26" s="28">
        <v>42867236</v>
      </c>
    </row>
    <row r="27" spans="1:9" x14ac:dyDescent="0.2">
      <c r="A27" s="176" t="s">
        <v>29</v>
      </c>
      <c r="B27" s="176"/>
      <c r="C27" s="176"/>
      <c r="D27" s="176"/>
      <c r="E27" s="176"/>
      <c r="F27" s="176"/>
      <c r="G27" s="5">
        <v>19</v>
      </c>
      <c r="H27" s="28">
        <v>505719821</v>
      </c>
      <c r="I27" s="28">
        <v>677394466</v>
      </c>
    </row>
    <row r="28" spans="1:9" x14ac:dyDescent="0.2">
      <c r="A28" s="176" t="s">
        <v>30</v>
      </c>
      <c r="B28" s="176"/>
      <c r="C28" s="176"/>
      <c r="D28" s="176"/>
      <c r="E28" s="176"/>
      <c r="F28" s="176"/>
      <c r="G28" s="5">
        <v>20</v>
      </c>
      <c r="H28" s="28">
        <v>0</v>
      </c>
      <c r="I28" s="28">
        <v>0</v>
      </c>
    </row>
    <row r="29" spans="1:9" x14ac:dyDescent="0.2">
      <c r="A29" s="180" t="s">
        <v>34</v>
      </c>
      <c r="B29" s="180"/>
      <c r="C29" s="180"/>
      <c r="D29" s="180"/>
      <c r="E29" s="180"/>
      <c r="F29" s="180"/>
      <c r="G29" s="4">
        <v>21</v>
      </c>
      <c r="H29" s="29">
        <f>H30+H31</f>
        <v>2097252167</v>
      </c>
      <c r="I29" s="29">
        <f>I30+I31</f>
        <v>2225181552</v>
      </c>
    </row>
    <row r="30" spans="1:9" x14ac:dyDescent="0.2">
      <c r="A30" s="176" t="s">
        <v>29</v>
      </c>
      <c r="B30" s="176"/>
      <c r="C30" s="176"/>
      <c r="D30" s="176"/>
      <c r="E30" s="176"/>
      <c r="F30" s="176"/>
      <c r="G30" s="5">
        <v>22</v>
      </c>
      <c r="H30" s="28">
        <v>116173694</v>
      </c>
      <c r="I30" s="28">
        <v>69167868</v>
      </c>
    </row>
    <row r="31" spans="1:9" x14ac:dyDescent="0.2">
      <c r="A31" s="176" t="s">
        <v>30</v>
      </c>
      <c r="B31" s="176"/>
      <c r="C31" s="176"/>
      <c r="D31" s="176"/>
      <c r="E31" s="176"/>
      <c r="F31" s="176"/>
      <c r="G31" s="5">
        <v>23</v>
      </c>
      <c r="H31" s="28">
        <v>1981078473</v>
      </c>
      <c r="I31" s="28">
        <v>2156013684</v>
      </c>
    </row>
    <row r="32" spans="1:9" x14ac:dyDescent="0.2">
      <c r="A32" s="176" t="s">
        <v>35</v>
      </c>
      <c r="B32" s="176"/>
      <c r="C32" s="176"/>
      <c r="D32" s="176"/>
      <c r="E32" s="176"/>
      <c r="F32" s="176"/>
      <c r="G32" s="5">
        <v>24</v>
      </c>
      <c r="H32" s="28">
        <v>0</v>
      </c>
      <c r="I32" s="28">
        <v>0</v>
      </c>
    </row>
    <row r="33" spans="1:9" ht="23.45" customHeight="1" x14ac:dyDescent="0.2">
      <c r="A33" s="176" t="s">
        <v>36</v>
      </c>
      <c r="B33" s="176"/>
      <c r="C33" s="176"/>
      <c r="D33" s="176"/>
      <c r="E33" s="176"/>
      <c r="F33" s="176"/>
      <c r="G33" s="5">
        <v>25</v>
      </c>
      <c r="H33" s="28">
        <v>0</v>
      </c>
      <c r="I33" s="28">
        <v>0</v>
      </c>
    </row>
    <row r="34" spans="1:9" x14ac:dyDescent="0.2">
      <c r="A34" s="176" t="s">
        <v>37</v>
      </c>
      <c r="B34" s="176"/>
      <c r="C34" s="176"/>
      <c r="D34" s="176"/>
      <c r="E34" s="176"/>
      <c r="F34" s="176"/>
      <c r="G34" s="5">
        <v>26</v>
      </c>
      <c r="H34" s="28">
        <v>0</v>
      </c>
      <c r="I34" s="28">
        <v>0</v>
      </c>
    </row>
    <row r="35" spans="1:9" x14ac:dyDescent="0.2">
      <c r="A35" s="176" t="s">
        <v>38</v>
      </c>
      <c r="B35" s="176"/>
      <c r="C35" s="176"/>
      <c r="D35" s="176"/>
      <c r="E35" s="176"/>
      <c r="F35" s="176"/>
      <c r="G35" s="5">
        <v>27</v>
      </c>
      <c r="H35" s="28">
        <v>87479814</v>
      </c>
      <c r="I35" s="28">
        <v>85011297</v>
      </c>
    </row>
    <row r="36" spans="1:9" x14ac:dyDescent="0.2">
      <c r="A36" s="176" t="s">
        <v>39</v>
      </c>
      <c r="B36" s="176"/>
      <c r="C36" s="176"/>
      <c r="D36" s="176"/>
      <c r="E36" s="176"/>
      <c r="F36" s="176"/>
      <c r="G36" s="5">
        <v>28</v>
      </c>
      <c r="H36" s="28">
        <v>44566417</v>
      </c>
      <c r="I36" s="28">
        <v>42802879</v>
      </c>
    </row>
    <row r="37" spans="1:9" x14ac:dyDescent="0.2">
      <c r="A37" s="176" t="s">
        <v>40</v>
      </c>
      <c r="B37" s="176"/>
      <c r="C37" s="176"/>
      <c r="D37" s="176"/>
      <c r="E37" s="176"/>
      <c r="F37" s="176"/>
      <c r="G37" s="5">
        <v>29</v>
      </c>
      <c r="H37" s="28">
        <v>6115684</v>
      </c>
      <c r="I37" s="28">
        <v>1886136</v>
      </c>
    </row>
    <row r="38" spans="1:9" x14ac:dyDescent="0.2">
      <c r="A38" s="176" t="s">
        <v>41</v>
      </c>
      <c r="B38" s="176"/>
      <c r="C38" s="176"/>
      <c r="D38" s="176"/>
      <c r="E38" s="176"/>
      <c r="F38" s="176"/>
      <c r="G38" s="5">
        <v>30</v>
      </c>
      <c r="H38" s="28">
        <v>2237378</v>
      </c>
      <c r="I38" s="28">
        <v>1446018</v>
      </c>
    </row>
    <row r="39" spans="1:9" ht="31.15" customHeight="1" x14ac:dyDescent="0.2">
      <c r="A39" s="176" t="s">
        <v>42</v>
      </c>
      <c r="B39" s="176"/>
      <c r="C39" s="176"/>
      <c r="D39" s="176"/>
      <c r="E39" s="176"/>
      <c r="F39" s="176"/>
      <c r="G39" s="5">
        <v>31</v>
      </c>
      <c r="H39" s="28">
        <v>10497940</v>
      </c>
      <c r="I39" s="28">
        <v>9448766</v>
      </c>
    </row>
    <row r="40" spans="1:9" x14ac:dyDescent="0.2">
      <c r="A40" s="174" t="s">
        <v>43</v>
      </c>
      <c r="B40" s="174"/>
      <c r="C40" s="174"/>
      <c r="D40" s="174"/>
      <c r="E40" s="174"/>
      <c r="F40" s="174"/>
      <c r="G40" s="4">
        <v>32</v>
      </c>
      <c r="H40" s="27">
        <f>H9+H13+H18+H22+H25+H29+H32+H33+H34+H35+H36+H37+H38+H39</f>
        <v>3378500205.0799999</v>
      </c>
      <c r="I40" s="27">
        <f>I9+I13+I18+I22+I25+I29+I32+I33+I34+I35+I36+I37+I38+I39</f>
        <v>3467542332</v>
      </c>
    </row>
    <row r="41" spans="1:9" x14ac:dyDescent="0.2">
      <c r="A41" s="177" t="s">
        <v>15</v>
      </c>
      <c r="B41" s="178"/>
      <c r="C41" s="178"/>
      <c r="D41" s="178"/>
      <c r="E41" s="178"/>
      <c r="F41" s="178"/>
      <c r="G41" s="178"/>
      <c r="H41" s="178"/>
      <c r="I41" s="178"/>
    </row>
    <row r="42" spans="1:9" x14ac:dyDescent="0.2">
      <c r="A42" s="179" t="s">
        <v>44</v>
      </c>
      <c r="B42" s="180"/>
      <c r="C42" s="180"/>
      <c r="D42" s="180"/>
      <c r="E42" s="180"/>
      <c r="F42" s="180"/>
      <c r="G42" s="4">
        <v>33</v>
      </c>
      <c r="H42" s="27">
        <f>H43+H44+H45+H46+H47</f>
        <v>0</v>
      </c>
      <c r="I42" s="27">
        <f>I43+I44+I45+I46+I47</f>
        <v>0</v>
      </c>
    </row>
    <row r="43" spans="1:9" x14ac:dyDescent="0.2">
      <c r="A43" s="176" t="s">
        <v>45</v>
      </c>
      <c r="B43" s="176"/>
      <c r="C43" s="176"/>
      <c r="D43" s="176"/>
      <c r="E43" s="176"/>
      <c r="F43" s="176"/>
      <c r="G43" s="5">
        <v>34</v>
      </c>
      <c r="H43" s="28">
        <v>0</v>
      </c>
      <c r="I43" s="28">
        <v>0</v>
      </c>
    </row>
    <row r="44" spans="1:9" x14ac:dyDescent="0.2">
      <c r="A44" s="176" t="s">
        <v>46</v>
      </c>
      <c r="B44" s="176"/>
      <c r="C44" s="176"/>
      <c r="D44" s="176"/>
      <c r="E44" s="176"/>
      <c r="F44" s="176"/>
      <c r="G44" s="5">
        <v>35</v>
      </c>
      <c r="H44" s="28">
        <v>0</v>
      </c>
      <c r="I44" s="28">
        <v>0</v>
      </c>
    </row>
    <row r="45" spans="1:9" x14ac:dyDescent="0.2">
      <c r="A45" s="176" t="s">
        <v>47</v>
      </c>
      <c r="B45" s="176"/>
      <c r="C45" s="176"/>
      <c r="D45" s="176"/>
      <c r="E45" s="176"/>
      <c r="F45" s="176"/>
      <c r="G45" s="5">
        <v>36</v>
      </c>
      <c r="H45" s="28">
        <v>0</v>
      </c>
      <c r="I45" s="28">
        <v>0</v>
      </c>
    </row>
    <row r="46" spans="1:9" x14ac:dyDescent="0.2">
      <c r="A46" s="176" t="s">
        <v>48</v>
      </c>
      <c r="B46" s="176"/>
      <c r="C46" s="176"/>
      <c r="D46" s="176"/>
      <c r="E46" s="176"/>
      <c r="F46" s="176"/>
      <c r="G46" s="5">
        <v>37</v>
      </c>
      <c r="H46" s="28">
        <v>0</v>
      </c>
      <c r="I46" s="28">
        <v>0</v>
      </c>
    </row>
    <row r="47" spans="1:9" x14ac:dyDescent="0.2">
      <c r="A47" s="176" t="s">
        <v>49</v>
      </c>
      <c r="B47" s="176"/>
      <c r="C47" s="176"/>
      <c r="D47" s="176"/>
      <c r="E47" s="176"/>
      <c r="F47" s="176"/>
      <c r="G47" s="5">
        <v>38</v>
      </c>
      <c r="H47" s="28">
        <v>0</v>
      </c>
      <c r="I47" s="28">
        <v>0</v>
      </c>
    </row>
    <row r="48" spans="1:9" ht="22.15" customHeight="1" x14ac:dyDescent="0.2">
      <c r="A48" s="179" t="s">
        <v>50</v>
      </c>
      <c r="B48" s="180"/>
      <c r="C48" s="180"/>
      <c r="D48" s="180"/>
      <c r="E48" s="180"/>
      <c r="F48" s="180"/>
      <c r="G48" s="4">
        <v>39</v>
      </c>
      <c r="H48" s="27">
        <f>H49+H50+H51</f>
        <v>0</v>
      </c>
      <c r="I48" s="27">
        <f>I49+I50+I51</f>
        <v>0</v>
      </c>
    </row>
    <row r="49" spans="1:9" x14ac:dyDescent="0.2">
      <c r="A49" s="176" t="s">
        <v>47</v>
      </c>
      <c r="B49" s="176"/>
      <c r="C49" s="176"/>
      <c r="D49" s="176"/>
      <c r="E49" s="176"/>
      <c r="F49" s="176"/>
      <c r="G49" s="5">
        <v>40</v>
      </c>
      <c r="H49" s="28">
        <v>0</v>
      </c>
      <c r="I49" s="28">
        <v>0</v>
      </c>
    </row>
    <row r="50" spans="1:9" x14ac:dyDescent="0.2">
      <c r="A50" s="176" t="s">
        <v>48</v>
      </c>
      <c r="B50" s="176"/>
      <c r="C50" s="176"/>
      <c r="D50" s="176"/>
      <c r="E50" s="176"/>
      <c r="F50" s="176"/>
      <c r="G50" s="5">
        <v>41</v>
      </c>
      <c r="H50" s="28">
        <v>0</v>
      </c>
      <c r="I50" s="28">
        <v>0</v>
      </c>
    </row>
    <row r="51" spans="1:9" x14ac:dyDescent="0.2">
      <c r="A51" s="176" t="s">
        <v>49</v>
      </c>
      <c r="B51" s="176"/>
      <c r="C51" s="176"/>
      <c r="D51" s="176"/>
      <c r="E51" s="176"/>
      <c r="F51" s="176"/>
      <c r="G51" s="5">
        <v>42</v>
      </c>
      <c r="H51" s="28">
        <v>0</v>
      </c>
      <c r="I51" s="28">
        <v>0</v>
      </c>
    </row>
    <row r="52" spans="1:9" x14ac:dyDescent="0.2">
      <c r="A52" s="179" t="s">
        <v>51</v>
      </c>
      <c r="B52" s="180"/>
      <c r="C52" s="180"/>
      <c r="D52" s="180"/>
      <c r="E52" s="180"/>
      <c r="F52" s="180"/>
      <c r="G52" s="4">
        <v>43</v>
      </c>
      <c r="H52" s="27">
        <f>H53+H54+H55</f>
        <v>2880565246</v>
      </c>
      <c r="I52" s="27">
        <f>I53+I54+I55</f>
        <v>2934962861</v>
      </c>
    </row>
    <row r="53" spans="1:9" x14ac:dyDescent="0.2">
      <c r="A53" s="176" t="s">
        <v>47</v>
      </c>
      <c r="B53" s="176"/>
      <c r="C53" s="176"/>
      <c r="D53" s="176"/>
      <c r="E53" s="176"/>
      <c r="F53" s="176"/>
      <c r="G53" s="5">
        <v>44</v>
      </c>
      <c r="H53" s="28">
        <v>2782040524</v>
      </c>
      <c r="I53" s="28">
        <v>2836753782</v>
      </c>
    </row>
    <row r="54" spans="1:9" x14ac:dyDescent="0.2">
      <c r="A54" s="176" t="s">
        <v>48</v>
      </c>
      <c r="B54" s="176"/>
      <c r="C54" s="176"/>
      <c r="D54" s="176"/>
      <c r="E54" s="176"/>
      <c r="F54" s="176"/>
      <c r="G54" s="5">
        <v>45</v>
      </c>
      <c r="H54" s="28">
        <v>97003897</v>
      </c>
      <c r="I54" s="28">
        <v>97929949</v>
      </c>
    </row>
    <row r="55" spans="1:9" x14ac:dyDescent="0.2">
      <c r="A55" s="176" t="s">
        <v>49</v>
      </c>
      <c r="B55" s="176"/>
      <c r="C55" s="176"/>
      <c r="D55" s="176"/>
      <c r="E55" s="176"/>
      <c r="F55" s="176"/>
      <c r="G55" s="5">
        <v>46</v>
      </c>
      <c r="H55" s="28">
        <v>1520825</v>
      </c>
      <c r="I55" s="28">
        <v>279130</v>
      </c>
    </row>
    <row r="56" spans="1:9" x14ac:dyDescent="0.2">
      <c r="A56" s="176" t="s">
        <v>52</v>
      </c>
      <c r="B56" s="176"/>
      <c r="C56" s="176"/>
      <c r="D56" s="176"/>
      <c r="E56" s="176"/>
      <c r="F56" s="176"/>
      <c r="G56" s="5">
        <v>47</v>
      </c>
      <c r="H56" s="28">
        <v>0</v>
      </c>
      <c r="I56" s="28">
        <v>0</v>
      </c>
    </row>
    <row r="57" spans="1:9" ht="26.45" customHeight="1" x14ac:dyDescent="0.2">
      <c r="A57" s="181" t="s">
        <v>53</v>
      </c>
      <c r="B57" s="181"/>
      <c r="C57" s="181"/>
      <c r="D57" s="181"/>
      <c r="E57" s="181"/>
      <c r="F57" s="181"/>
      <c r="G57" s="5">
        <v>48</v>
      </c>
      <c r="H57" s="28">
        <v>0</v>
      </c>
      <c r="I57" s="28">
        <v>0</v>
      </c>
    </row>
    <row r="58" spans="1:9" x14ac:dyDescent="0.2">
      <c r="A58" s="181" t="s">
        <v>54</v>
      </c>
      <c r="B58" s="181"/>
      <c r="C58" s="181"/>
      <c r="D58" s="181"/>
      <c r="E58" s="181"/>
      <c r="F58" s="181"/>
      <c r="G58" s="5">
        <v>49</v>
      </c>
      <c r="H58" s="28">
        <v>5748169</v>
      </c>
      <c r="I58" s="28">
        <v>5756219</v>
      </c>
    </row>
    <row r="59" spans="1:9" x14ac:dyDescent="0.2">
      <c r="A59" s="181" t="s">
        <v>55</v>
      </c>
      <c r="B59" s="176"/>
      <c r="C59" s="176"/>
      <c r="D59" s="176"/>
      <c r="E59" s="176"/>
      <c r="F59" s="176"/>
      <c r="G59" s="5">
        <v>50</v>
      </c>
      <c r="H59" s="28">
        <v>805603</v>
      </c>
      <c r="I59" s="28">
        <v>709208</v>
      </c>
    </row>
    <row r="60" spans="1:9" x14ac:dyDescent="0.2">
      <c r="A60" s="181" t="s">
        <v>56</v>
      </c>
      <c r="B60" s="181"/>
      <c r="C60" s="181"/>
      <c r="D60" s="181"/>
      <c r="E60" s="181"/>
      <c r="F60" s="181"/>
      <c r="G60" s="5">
        <v>51</v>
      </c>
      <c r="H60" s="28">
        <v>0</v>
      </c>
      <c r="I60" s="28">
        <v>0</v>
      </c>
    </row>
    <row r="61" spans="1:9" x14ac:dyDescent="0.2">
      <c r="A61" s="181" t="s">
        <v>57</v>
      </c>
      <c r="B61" s="181"/>
      <c r="C61" s="181"/>
      <c r="D61" s="181"/>
      <c r="E61" s="181"/>
      <c r="F61" s="181"/>
      <c r="G61" s="5">
        <v>52</v>
      </c>
      <c r="H61" s="28">
        <v>50817018</v>
      </c>
      <c r="I61" s="28">
        <v>44857079</v>
      </c>
    </row>
    <row r="62" spans="1:9" ht="27" customHeight="1" x14ac:dyDescent="0.2">
      <c r="A62" s="181" t="s">
        <v>58</v>
      </c>
      <c r="B62" s="181"/>
      <c r="C62" s="181"/>
      <c r="D62" s="181"/>
      <c r="E62" s="181"/>
      <c r="F62" s="181"/>
      <c r="G62" s="5">
        <v>53</v>
      </c>
      <c r="H62" s="28">
        <v>0</v>
      </c>
      <c r="I62" s="28">
        <v>0</v>
      </c>
    </row>
    <row r="63" spans="1:9" x14ac:dyDescent="0.2">
      <c r="A63" s="174" t="s">
        <v>59</v>
      </c>
      <c r="B63" s="175"/>
      <c r="C63" s="175"/>
      <c r="D63" s="175"/>
      <c r="E63" s="175"/>
      <c r="F63" s="175"/>
      <c r="G63" s="4">
        <v>54</v>
      </c>
      <c r="H63" s="27">
        <f>H42+H48+H52+H56+H57+H58+H59+H60+H61+H62</f>
        <v>2937936036</v>
      </c>
      <c r="I63" s="27">
        <f>I42+I48+I52+I56+I57+I58+I59+I60+I61+I62</f>
        <v>2986285367</v>
      </c>
    </row>
    <row r="64" spans="1:9" x14ac:dyDescent="0.2">
      <c r="A64" s="182" t="s">
        <v>16</v>
      </c>
      <c r="B64" s="183"/>
      <c r="C64" s="183"/>
      <c r="D64" s="183"/>
      <c r="E64" s="183"/>
      <c r="F64" s="183"/>
      <c r="G64" s="183"/>
      <c r="H64" s="183"/>
      <c r="I64" s="183"/>
    </row>
    <row r="65" spans="1:9" x14ac:dyDescent="0.2">
      <c r="A65" s="176" t="s">
        <v>60</v>
      </c>
      <c r="B65" s="176"/>
      <c r="C65" s="176"/>
      <c r="D65" s="176"/>
      <c r="E65" s="176"/>
      <c r="F65" s="176"/>
      <c r="G65" s="5">
        <v>55</v>
      </c>
      <c r="H65" s="28">
        <v>267499600</v>
      </c>
      <c r="I65" s="28">
        <v>267499600</v>
      </c>
    </row>
    <row r="66" spans="1:9" x14ac:dyDescent="0.2">
      <c r="A66" s="176" t="s">
        <v>61</v>
      </c>
      <c r="B66" s="176"/>
      <c r="C66" s="176"/>
      <c r="D66" s="176"/>
      <c r="E66" s="176"/>
      <c r="F66" s="176"/>
      <c r="G66" s="5">
        <v>56</v>
      </c>
      <c r="H66" s="28">
        <v>3015402</v>
      </c>
      <c r="I66" s="28">
        <v>3015402</v>
      </c>
    </row>
    <row r="67" spans="1:9" x14ac:dyDescent="0.2">
      <c r="A67" s="176" t="s">
        <v>62</v>
      </c>
      <c r="B67" s="176"/>
      <c r="C67" s="176"/>
      <c r="D67" s="176"/>
      <c r="E67" s="176"/>
      <c r="F67" s="176"/>
      <c r="G67" s="5">
        <v>57</v>
      </c>
      <c r="H67" s="28">
        <v>0</v>
      </c>
      <c r="I67" s="28">
        <v>0</v>
      </c>
    </row>
    <row r="68" spans="1:9" x14ac:dyDescent="0.2">
      <c r="A68" s="176" t="s">
        <v>63</v>
      </c>
      <c r="B68" s="176"/>
      <c r="C68" s="176"/>
      <c r="D68" s="176"/>
      <c r="E68" s="176"/>
      <c r="F68" s="176"/>
      <c r="G68" s="5">
        <v>58</v>
      </c>
      <c r="H68" s="28">
        <v>0</v>
      </c>
      <c r="I68" s="28">
        <v>0</v>
      </c>
    </row>
    <row r="69" spans="1:9" x14ac:dyDescent="0.2">
      <c r="A69" s="176" t="s">
        <v>64</v>
      </c>
      <c r="B69" s="176"/>
      <c r="C69" s="176"/>
      <c r="D69" s="176"/>
      <c r="E69" s="176"/>
      <c r="F69" s="176"/>
      <c r="G69" s="5">
        <v>59</v>
      </c>
      <c r="H69" s="28">
        <v>-8507847</v>
      </c>
      <c r="I69" s="28">
        <v>10965754</v>
      </c>
    </row>
    <row r="70" spans="1:9" x14ac:dyDescent="0.2">
      <c r="A70" s="176" t="s">
        <v>65</v>
      </c>
      <c r="B70" s="176"/>
      <c r="C70" s="176"/>
      <c r="D70" s="176"/>
      <c r="E70" s="176"/>
      <c r="F70" s="176"/>
      <c r="G70" s="5">
        <v>60</v>
      </c>
      <c r="H70" s="28">
        <v>4480609</v>
      </c>
      <c r="I70" s="28">
        <v>5148500</v>
      </c>
    </row>
    <row r="71" spans="1:9" x14ac:dyDescent="0.2">
      <c r="A71" s="176" t="s">
        <v>66</v>
      </c>
      <c r="B71" s="176"/>
      <c r="C71" s="176"/>
      <c r="D71" s="176"/>
      <c r="E71" s="176"/>
      <c r="F71" s="176"/>
      <c r="G71" s="5">
        <v>61</v>
      </c>
      <c r="H71" s="28">
        <v>0</v>
      </c>
      <c r="I71" s="28">
        <v>0</v>
      </c>
    </row>
    <row r="72" spans="1:9" x14ac:dyDescent="0.2">
      <c r="A72" s="176" t="s">
        <v>67</v>
      </c>
      <c r="B72" s="176"/>
      <c r="C72" s="176"/>
      <c r="D72" s="176"/>
      <c r="E72" s="176"/>
      <c r="F72" s="176"/>
      <c r="G72" s="5">
        <v>62</v>
      </c>
      <c r="H72" s="28">
        <v>163359158</v>
      </c>
      <c r="I72" s="28">
        <v>174693248</v>
      </c>
    </row>
    <row r="73" spans="1:9" x14ac:dyDescent="0.2">
      <c r="A73" s="176" t="s">
        <v>68</v>
      </c>
      <c r="B73" s="176"/>
      <c r="C73" s="176"/>
      <c r="D73" s="176"/>
      <c r="E73" s="176"/>
      <c r="F73" s="176"/>
      <c r="G73" s="5">
        <v>63</v>
      </c>
      <c r="H73" s="28">
        <v>-1388383</v>
      </c>
      <c r="I73" s="28">
        <v>-1388383</v>
      </c>
    </row>
    <row r="74" spans="1:9" x14ac:dyDescent="0.2">
      <c r="A74" s="176" t="s">
        <v>69</v>
      </c>
      <c r="B74" s="176"/>
      <c r="C74" s="176"/>
      <c r="D74" s="176"/>
      <c r="E74" s="176"/>
      <c r="F74" s="176"/>
      <c r="G74" s="5">
        <v>64</v>
      </c>
      <c r="H74" s="28">
        <v>12105630</v>
      </c>
      <c r="I74" s="28">
        <v>21322844</v>
      </c>
    </row>
    <row r="75" spans="1:9" x14ac:dyDescent="0.2">
      <c r="A75" s="176" t="s">
        <v>70</v>
      </c>
      <c r="B75" s="176"/>
      <c r="C75" s="176"/>
      <c r="D75" s="176"/>
      <c r="E75" s="176"/>
      <c r="F75" s="176"/>
      <c r="G75" s="5">
        <v>65</v>
      </c>
      <c r="H75" s="28">
        <v>0</v>
      </c>
      <c r="I75" s="28">
        <v>0</v>
      </c>
    </row>
    <row r="76" spans="1:9" x14ac:dyDescent="0.2">
      <c r="A76" s="176" t="s">
        <v>71</v>
      </c>
      <c r="B76" s="176"/>
      <c r="C76" s="176"/>
      <c r="D76" s="176"/>
      <c r="E76" s="176"/>
      <c r="F76" s="176"/>
      <c r="G76" s="5">
        <v>66</v>
      </c>
      <c r="H76" s="28">
        <v>0</v>
      </c>
      <c r="I76" s="28">
        <v>0</v>
      </c>
    </row>
    <row r="77" spans="1:9" x14ac:dyDescent="0.2">
      <c r="A77" s="174" t="s">
        <v>72</v>
      </c>
      <c r="B77" s="174"/>
      <c r="C77" s="174"/>
      <c r="D77" s="174"/>
      <c r="E77" s="174"/>
      <c r="F77" s="174"/>
      <c r="G77" s="4">
        <v>67</v>
      </c>
      <c r="H77" s="27">
        <f>H65+H66+H67+H68+H69+H70+H71+H72+H73+H74+H75+H76</f>
        <v>440564169</v>
      </c>
      <c r="I77" s="27">
        <f>I65+I66+I67+I68+I69+I70+I71+I72+I73+I74+I75+I76</f>
        <v>481256965</v>
      </c>
    </row>
    <row r="78" spans="1:9" x14ac:dyDescent="0.2">
      <c r="A78" s="174" t="s">
        <v>73</v>
      </c>
      <c r="B78" s="175"/>
      <c r="C78" s="175"/>
      <c r="D78" s="175"/>
      <c r="E78" s="175"/>
      <c r="F78" s="175"/>
      <c r="G78" s="4">
        <v>68</v>
      </c>
      <c r="H78" s="27">
        <f>H63+H77</f>
        <v>3378500205</v>
      </c>
      <c r="I78" s="27">
        <f>I63+I77</f>
        <v>3467542332</v>
      </c>
    </row>
  </sheetData>
  <sheetProtection password="CA29" sheet="1" objects="1" scenarios="1"/>
  <mergeCells count="78">
    <mergeCell ref="A12:F12"/>
    <mergeCell ref="A16:F16"/>
    <mergeCell ref="A17:F17"/>
    <mergeCell ref="A7:I7"/>
    <mergeCell ref="A8:I8"/>
    <mergeCell ref="A9:F9"/>
    <mergeCell ref="A10:F10"/>
    <mergeCell ref="A11:F11"/>
    <mergeCell ref="A13:F13"/>
    <mergeCell ref="A14:F14"/>
    <mergeCell ref="A15:F15"/>
    <mergeCell ref="A18:F18"/>
    <mergeCell ref="A26:F26"/>
    <mergeCell ref="A19:F19"/>
    <mergeCell ref="A20:F20"/>
    <mergeCell ref="A21:F21"/>
    <mergeCell ref="A22:F22"/>
    <mergeCell ref="A23:F23"/>
    <mergeCell ref="A24:F24"/>
    <mergeCell ref="A25:F25"/>
    <mergeCell ref="A1:H1"/>
    <mergeCell ref="A2:H2"/>
    <mergeCell ref="A6:F6"/>
    <mergeCell ref="A5:F5"/>
    <mergeCell ref="A4:I4"/>
    <mergeCell ref="A3:I3"/>
    <mergeCell ref="A38:F38"/>
    <mergeCell ref="A39:F39"/>
    <mergeCell ref="A31:F31"/>
    <mergeCell ref="A32:F32"/>
    <mergeCell ref="A33:F33"/>
    <mergeCell ref="A34:F34"/>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3000000}">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4000000}">
      <formula1>999999999999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5000000}">
      <formula1>9999999999</formula1>
    </dataValidation>
    <dataValidation type="whole" operator="notEqual" allowBlank="1" showInputMessage="1" showErrorMessage="1" errorTitle="Nedopušten upis" error="Dopušten je upis samo cjelobrojnih vrijednosti." sqref="H66:I67 H70:I78" xr:uid="{00000000-0002-0000-0100-000006000000}">
      <formula1>9999999999</formula1>
    </dataValidation>
    <dataValidation type="whole" operator="greaterThanOrEqual" allowBlank="1" showInputMessage="1" showErrorMessage="1" errorTitle="Nedopušten unos" error="Dopušten je unos samo pozitivnih cjelobrojnih vrijednosti ili nule." sqref="H9:I40 H65:I65 H68:I68 H42:I63" xr:uid="{00000000-0002-0000-0100-000007000000}">
      <formula1>0</formula1>
    </dataValidation>
  </dataValidations>
  <pageMargins left="0.74803149606299213" right="0.74803149606299213" top="0.98425196850393704" bottom="0.98425196850393704" header="0.51181102362204722" footer="0.51181102362204722"/>
  <pageSetup paperSize="9" scale="98"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9"/>
  <sheetViews>
    <sheetView view="pageBreakPreview" zoomScale="110" zoomScaleNormal="100" zoomScaleSheetLayoutView="110" workbookViewId="0">
      <selection sqref="A1:H1"/>
    </sheetView>
  </sheetViews>
  <sheetFormatPr defaultRowHeight="12.75" x14ac:dyDescent="0.2"/>
  <cols>
    <col min="1" max="7" width="9.140625" style="6"/>
    <col min="8" max="11" width="12.140625" style="31" customWidth="1"/>
    <col min="12" max="262" width="9.140625" style="6"/>
    <col min="263" max="263" width="9.85546875" style="6" bestFit="1" customWidth="1"/>
    <col min="264" max="264" width="11.7109375" style="6" bestFit="1" customWidth="1"/>
    <col min="265" max="518" width="9.140625" style="6"/>
    <col min="519" max="519" width="9.85546875" style="6" bestFit="1" customWidth="1"/>
    <col min="520" max="520" width="11.7109375" style="6" bestFit="1" customWidth="1"/>
    <col min="521" max="774" width="9.140625" style="6"/>
    <col min="775" max="775" width="9.85546875" style="6" bestFit="1" customWidth="1"/>
    <col min="776" max="776" width="11.7109375" style="6" bestFit="1" customWidth="1"/>
    <col min="777" max="1030" width="9.140625" style="6"/>
    <col min="1031" max="1031" width="9.85546875" style="6" bestFit="1" customWidth="1"/>
    <col min="1032" max="1032" width="11.7109375" style="6" bestFit="1" customWidth="1"/>
    <col min="1033" max="1286" width="9.140625" style="6"/>
    <col min="1287" max="1287" width="9.85546875" style="6" bestFit="1" customWidth="1"/>
    <col min="1288" max="1288" width="11.7109375" style="6" bestFit="1" customWidth="1"/>
    <col min="1289" max="1542" width="9.140625" style="6"/>
    <col min="1543" max="1543" width="9.85546875" style="6" bestFit="1" customWidth="1"/>
    <col min="1544" max="1544" width="11.7109375" style="6" bestFit="1" customWidth="1"/>
    <col min="1545" max="1798" width="9.140625" style="6"/>
    <col min="1799" max="1799" width="9.85546875" style="6" bestFit="1" customWidth="1"/>
    <col min="1800" max="1800" width="11.7109375" style="6" bestFit="1" customWidth="1"/>
    <col min="1801" max="2054" width="9.140625" style="6"/>
    <col min="2055" max="2055" width="9.85546875" style="6" bestFit="1" customWidth="1"/>
    <col min="2056" max="2056" width="11.7109375" style="6" bestFit="1" customWidth="1"/>
    <col min="2057" max="2310" width="9.140625" style="6"/>
    <col min="2311" max="2311" width="9.85546875" style="6" bestFit="1" customWidth="1"/>
    <col min="2312" max="2312" width="11.7109375" style="6" bestFit="1" customWidth="1"/>
    <col min="2313" max="2566" width="9.140625" style="6"/>
    <col min="2567" max="2567" width="9.85546875" style="6" bestFit="1" customWidth="1"/>
    <col min="2568" max="2568" width="11.7109375" style="6" bestFit="1" customWidth="1"/>
    <col min="2569" max="2822" width="9.140625" style="6"/>
    <col min="2823" max="2823" width="9.85546875" style="6" bestFit="1" customWidth="1"/>
    <col min="2824" max="2824" width="11.7109375" style="6" bestFit="1" customWidth="1"/>
    <col min="2825" max="3078" width="9.140625" style="6"/>
    <col min="3079" max="3079" width="9.85546875" style="6" bestFit="1" customWidth="1"/>
    <col min="3080" max="3080" width="11.7109375" style="6" bestFit="1" customWidth="1"/>
    <col min="3081" max="3334" width="9.140625" style="6"/>
    <col min="3335" max="3335" width="9.85546875" style="6" bestFit="1" customWidth="1"/>
    <col min="3336" max="3336" width="11.7109375" style="6" bestFit="1" customWidth="1"/>
    <col min="3337" max="3590" width="9.140625" style="6"/>
    <col min="3591" max="3591" width="9.85546875" style="6" bestFit="1" customWidth="1"/>
    <col min="3592" max="3592" width="11.7109375" style="6" bestFit="1" customWidth="1"/>
    <col min="3593" max="3846" width="9.140625" style="6"/>
    <col min="3847" max="3847" width="9.85546875" style="6" bestFit="1" customWidth="1"/>
    <col min="3848" max="3848" width="11.7109375" style="6" bestFit="1" customWidth="1"/>
    <col min="3849" max="4102" width="9.140625" style="6"/>
    <col min="4103" max="4103" width="9.85546875" style="6" bestFit="1" customWidth="1"/>
    <col min="4104" max="4104" width="11.7109375" style="6" bestFit="1" customWidth="1"/>
    <col min="4105" max="4358" width="9.140625" style="6"/>
    <col min="4359" max="4359" width="9.85546875" style="6" bestFit="1" customWidth="1"/>
    <col min="4360" max="4360" width="11.7109375" style="6" bestFit="1" customWidth="1"/>
    <col min="4361" max="4614" width="9.140625" style="6"/>
    <col min="4615" max="4615" width="9.85546875" style="6" bestFit="1" customWidth="1"/>
    <col min="4616" max="4616" width="11.7109375" style="6" bestFit="1" customWidth="1"/>
    <col min="4617" max="4870" width="9.140625" style="6"/>
    <col min="4871" max="4871" width="9.85546875" style="6" bestFit="1" customWidth="1"/>
    <col min="4872" max="4872" width="11.7109375" style="6" bestFit="1" customWidth="1"/>
    <col min="4873" max="5126" width="9.140625" style="6"/>
    <col min="5127" max="5127" width="9.85546875" style="6" bestFit="1" customWidth="1"/>
    <col min="5128" max="5128" width="11.7109375" style="6" bestFit="1" customWidth="1"/>
    <col min="5129" max="5382" width="9.140625" style="6"/>
    <col min="5383" max="5383" width="9.85546875" style="6" bestFit="1" customWidth="1"/>
    <col min="5384" max="5384" width="11.7109375" style="6" bestFit="1" customWidth="1"/>
    <col min="5385" max="5638" width="9.140625" style="6"/>
    <col min="5639" max="5639" width="9.85546875" style="6" bestFit="1" customWidth="1"/>
    <col min="5640" max="5640" width="11.7109375" style="6" bestFit="1" customWidth="1"/>
    <col min="5641" max="5894" width="9.140625" style="6"/>
    <col min="5895" max="5895" width="9.85546875" style="6" bestFit="1" customWidth="1"/>
    <col min="5896" max="5896" width="11.7109375" style="6" bestFit="1" customWidth="1"/>
    <col min="5897" max="6150" width="9.140625" style="6"/>
    <col min="6151" max="6151" width="9.85546875" style="6" bestFit="1" customWidth="1"/>
    <col min="6152" max="6152" width="11.7109375" style="6" bestFit="1" customWidth="1"/>
    <col min="6153" max="6406" width="9.140625" style="6"/>
    <col min="6407" max="6407" width="9.85546875" style="6" bestFit="1" customWidth="1"/>
    <col min="6408" max="6408" width="11.7109375" style="6" bestFit="1" customWidth="1"/>
    <col min="6409" max="6662" width="9.140625" style="6"/>
    <col min="6663" max="6663" width="9.85546875" style="6" bestFit="1" customWidth="1"/>
    <col min="6664" max="6664" width="11.7109375" style="6" bestFit="1" customWidth="1"/>
    <col min="6665" max="6918" width="9.140625" style="6"/>
    <col min="6919" max="6919" width="9.85546875" style="6" bestFit="1" customWidth="1"/>
    <col min="6920" max="6920" width="11.7109375" style="6" bestFit="1" customWidth="1"/>
    <col min="6921" max="7174" width="9.140625" style="6"/>
    <col min="7175" max="7175" width="9.85546875" style="6" bestFit="1" customWidth="1"/>
    <col min="7176" max="7176" width="11.7109375" style="6" bestFit="1" customWidth="1"/>
    <col min="7177" max="7430" width="9.140625" style="6"/>
    <col min="7431" max="7431" width="9.85546875" style="6" bestFit="1" customWidth="1"/>
    <col min="7432" max="7432" width="11.7109375" style="6" bestFit="1" customWidth="1"/>
    <col min="7433" max="7686" width="9.140625" style="6"/>
    <col min="7687" max="7687" width="9.85546875" style="6" bestFit="1" customWidth="1"/>
    <col min="7688" max="7688" width="11.7109375" style="6" bestFit="1" customWidth="1"/>
    <col min="7689" max="7942" width="9.140625" style="6"/>
    <col min="7943" max="7943" width="9.85546875" style="6" bestFit="1" customWidth="1"/>
    <col min="7944" max="7944" width="11.7109375" style="6" bestFit="1" customWidth="1"/>
    <col min="7945" max="8198" width="9.140625" style="6"/>
    <col min="8199" max="8199" width="9.85546875" style="6" bestFit="1" customWidth="1"/>
    <col min="8200" max="8200" width="11.7109375" style="6" bestFit="1" customWidth="1"/>
    <col min="8201" max="8454" width="9.140625" style="6"/>
    <col min="8455" max="8455" width="9.85546875" style="6" bestFit="1" customWidth="1"/>
    <col min="8456" max="8456" width="11.7109375" style="6" bestFit="1" customWidth="1"/>
    <col min="8457" max="8710" width="9.140625" style="6"/>
    <col min="8711" max="8711" width="9.85546875" style="6" bestFit="1" customWidth="1"/>
    <col min="8712" max="8712" width="11.7109375" style="6" bestFit="1" customWidth="1"/>
    <col min="8713" max="8966" width="9.140625" style="6"/>
    <col min="8967" max="8967" width="9.85546875" style="6" bestFit="1" customWidth="1"/>
    <col min="8968" max="8968" width="11.7109375" style="6" bestFit="1" customWidth="1"/>
    <col min="8969" max="9222" width="9.140625" style="6"/>
    <col min="9223" max="9223" width="9.85546875" style="6" bestFit="1" customWidth="1"/>
    <col min="9224" max="9224" width="11.7109375" style="6" bestFit="1" customWidth="1"/>
    <col min="9225" max="9478" width="9.140625" style="6"/>
    <col min="9479" max="9479" width="9.85546875" style="6" bestFit="1" customWidth="1"/>
    <col min="9480" max="9480" width="11.7109375" style="6" bestFit="1" customWidth="1"/>
    <col min="9481" max="9734" width="9.140625" style="6"/>
    <col min="9735" max="9735" width="9.85546875" style="6" bestFit="1" customWidth="1"/>
    <col min="9736" max="9736" width="11.7109375" style="6" bestFit="1" customWidth="1"/>
    <col min="9737" max="9990" width="9.140625" style="6"/>
    <col min="9991" max="9991" width="9.85546875" style="6" bestFit="1" customWidth="1"/>
    <col min="9992" max="9992" width="11.7109375" style="6" bestFit="1" customWidth="1"/>
    <col min="9993" max="10246" width="9.140625" style="6"/>
    <col min="10247" max="10247" width="9.85546875" style="6" bestFit="1" customWidth="1"/>
    <col min="10248" max="10248" width="11.7109375" style="6" bestFit="1" customWidth="1"/>
    <col min="10249" max="10502" width="9.140625" style="6"/>
    <col min="10503" max="10503" width="9.85546875" style="6" bestFit="1" customWidth="1"/>
    <col min="10504" max="10504" width="11.7109375" style="6" bestFit="1" customWidth="1"/>
    <col min="10505" max="10758" width="9.140625" style="6"/>
    <col min="10759" max="10759" width="9.85546875" style="6" bestFit="1" customWidth="1"/>
    <col min="10760" max="10760" width="11.7109375" style="6" bestFit="1" customWidth="1"/>
    <col min="10761" max="11014" width="9.140625" style="6"/>
    <col min="11015" max="11015" width="9.85546875" style="6" bestFit="1" customWidth="1"/>
    <col min="11016" max="11016" width="11.7109375" style="6" bestFit="1" customWidth="1"/>
    <col min="11017" max="11270" width="9.140625" style="6"/>
    <col min="11271" max="11271" width="9.85546875" style="6" bestFit="1" customWidth="1"/>
    <col min="11272" max="11272" width="11.7109375" style="6" bestFit="1" customWidth="1"/>
    <col min="11273" max="11526" width="9.140625" style="6"/>
    <col min="11527" max="11527" width="9.85546875" style="6" bestFit="1" customWidth="1"/>
    <col min="11528" max="11528" width="11.7109375" style="6" bestFit="1" customWidth="1"/>
    <col min="11529" max="11782" width="9.140625" style="6"/>
    <col min="11783" max="11783" width="9.85546875" style="6" bestFit="1" customWidth="1"/>
    <col min="11784" max="11784" width="11.7109375" style="6" bestFit="1" customWidth="1"/>
    <col min="11785" max="12038" width="9.140625" style="6"/>
    <col min="12039" max="12039" width="9.85546875" style="6" bestFit="1" customWidth="1"/>
    <col min="12040" max="12040" width="11.7109375" style="6" bestFit="1" customWidth="1"/>
    <col min="12041" max="12294" width="9.140625" style="6"/>
    <col min="12295" max="12295" width="9.85546875" style="6" bestFit="1" customWidth="1"/>
    <col min="12296" max="12296" width="11.7109375" style="6" bestFit="1" customWidth="1"/>
    <col min="12297" max="12550" width="9.140625" style="6"/>
    <col min="12551" max="12551" width="9.85546875" style="6" bestFit="1" customWidth="1"/>
    <col min="12552" max="12552" width="11.7109375" style="6" bestFit="1" customWidth="1"/>
    <col min="12553" max="12806" width="9.140625" style="6"/>
    <col min="12807" max="12807" width="9.85546875" style="6" bestFit="1" customWidth="1"/>
    <col min="12808" max="12808" width="11.7109375" style="6" bestFit="1" customWidth="1"/>
    <col min="12809" max="13062" width="9.140625" style="6"/>
    <col min="13063" max="13063" width="9.85546875" style="6" bestFit="1" customWidth="1"/>
    <col min="13064" max="13064" width="11.7109375" style="6" bestFit="1" customWidth="1"/>
    <col min="13065" max="13318" width="9.140625" style="6"/>
    <col min="13319" max="13319" width="9.85546875" style="6" bestFit="1" customWidth="1"/>
    <col min="13320" max="13320" width="11.7109375" style="6" bestFit="1" customWidth="1"/>
    <col min="13321" max="13574" width="9.140625" style="6"/>
    <col min="13575" max="13575" width="9.85546875" style="6" bestFit="1" customWidth="1"/>
    <col min="13576" max="13576" width="11.7109375" style="6" bestFit="1" customWidth="1"/>
    <col min="13577" max="13830" width="9.140625" style="6"/>
    <col min="13831" max="13831" width="9.85546875" style="6" bestFit="1" customWidth="1"/>
    <col min="13832" max="13832" width="11.7109375" style="6" bestFit="1" customWidth="1"/>
    <col min="13833" max="14086" width="9.140625" style="6"/>
    <col min="14087" max="14087" width="9.85546875" style="6" bestFit="1" customWidth="1"/>
    <col min="14088" max="14088" width="11.7109375" style="6" bestFit="1" customWidth="1"/>
    <col min="14089" max="14342" width="9.140625" style="6"/>
    <col min="14343" max="14343" width="9.85546875" style="6" bestFit="1" customWidth="1"/>
    <col min="14344" max="14344" width="11.7109375" style="6" bestFit="1" customWidth="1"/>
    <col min="14345" max="14598" width="9.140625" style="6"/>
    <col min="14599" max="14599" width="9.85546875" style="6" bestFit="1" customWidth="1"/>
    <col min="14600" max="14600" width="11.7109375" style="6" bestFit="1" customWidth="1"/>
    <col min="14601" max="14854" width="9.140625" style="6"/>
    <col min="14855" max="14855" width="9.85546875" style="6" bestFit="1" customWidth="1"/>
    <col min="14856" max="14856" width="11.7109375" style="6" bestFit="1" customWidth="1"/>
    <col min="14857" max="15110" width="9.140625" style="6"/>
    <col min="15111" max="15111" width="9.85546875" style="6" bestFit="1" customWidth="1"/>
    <col min="15112" max="15112" width="11.7109375" style="6" bestFit="1" customWidth="1"/>
    <col min="15113" max="15366" width="9.140625" style="6"/>
    <col min="15367" max="15367" width="9.85546875" style="6" bestFit="1" customWidth="1"/>
    <col min="15368" max="15368" width="11.7109375" style="6" bestFit="1" customWidth="1"/>
    <col min="15369" max="15622" width="9.140625" style="6"/>
    <col min="15623" max="15623" width="9.85546875" style="6" bestFit="1" customWidth="1"/>
    <col min="15624" max="15624" width="11.7109375" style="6" bestFit="1" customWidth="1"/>
    <col min="15625" max="15878" width="9.140625" style="6"/>
    <col min="15879" max="15879" width="9.85546875" style="6" bestFit="1" customWidth="1"/>
    <col min="15880" max="15880" width="11.7109375" style="6" bestFit="1" customWidth="1"/>
    <col min="15881" max="16134" width="9.140625" style="6"/>
    <col min="16135" max="16135" width="9.85546875" style="6" bestFit="1" customWidth="1"/>
    <col min="16136" max="16136" width="11.7109375" style="6" bestFit="1" customWidth="1"/>
    <col min="16137" max="16384" width="9.140625" style="6"/>
  </cols>
  <sheetData>
    <row r="1" spans="1:11" x14ac:dyDescent="0.2">
      <c r="A1" s="205" t="s">
        <v>5</v>
      </c>
      <c r="B1" s="185"/>
      <c r="C1" s="185"/>
      <c r="D1" s="185"/>
      <c r="E1" s="185"/>
      <c r="F1" s="185"/>
      <c r="G1" s="185"/>
      <c r="H1" s="185"/>
    </row>
    <row r="2" spans="1:11" x14ac:dyDescent="0.2">
      <c r="A2" s="204" t="s">
        <v>311</v>
      </c>
      <c r="B2" s="187"/>
      <c r="C2" s="187"/>
      <c r="D2" s="187"/>
      <c r="E2" s="187"/>
      <c r="F2" s="187"/>
      <c r="G2" s="187"/>
      <c r="H2" s="187"/>
    </row>
    <row r="3" spans="1:11" x14ac:dyDescent="0.2">
      <c r="A3" s="213" t="s">
        <v>12</v>
      </c>
      <c r="B3" s="214"/>
      <c r="C3" s="214"/>
      <c r="D3" s="214"/>
      <c r="E3" s="214"/>
      <c r="F3" s="214"/>
      <c r="G3" s="214"/>
      <c r="H3" s="214"/>
      <c r="I3" s="197"/>
      <c r="J3" s="197"/>
      <c r="K3" s="197"/>
    </row>
    <row r="4" spans="1:11" x14ac:dyDescent="0.2">
      <c r="A4" s="215" t="s">
        <v>294</v>
      </c>
      <c r="B4" s="193"/>
      <c r="C4" s="193"/>
      <c r="D4" s="193"/>
      <c r="E4" s="193"/>
      <c r="F4" s="193"/>
      <c r="G4" s="193"/>
      <c r="H4" s="193"/>
      <c r="I4" s="194"/>
      <c r="J4" s="194"/>
      <c r="K4" s="194"/>
    </row>
    <row r="5" spans="1:11" ht="22.5" customHeight="1" x14ac:dyDescent="0.2">
      <c r="A5" s="211" t="s">
        <v>2</v>
      </c>
      <c r="B5" s="191"/>
      <c r="C5" s="191"/>
      <c r="D5" s="191"/>
      <c r="E5" s="191"/>
      <c r="F5" s="191"/>
      <c r="G5" s="211" t="s">
        <v>6</v>
      </c>
      <c r="H5" s="209" t="s">
        <v>229</v>
      </c>
      <c r="I5" s="210"/>
      <c r="J5" s="209" t="s">
        <v>224</v>
      </c>
      <c r="K5" s="210"/>
    </row>
    <row r="6" spans="1:11" x14ac:dyDescent="0.2">
      <c r="A6" s="191"/>
      <c r="B6" s="191"/>
      <c r="C6" s="191"/>
      <c r="D6" s="191"/>
      <c r="E6" s="191"/>
      <c r="F6" s="191"/>
      <c r="G6" s="191"/>
      <c r="H6" s="32" t="s">
        <v>225</v>
      </c>
      <c r="I6" s="32" t="s">
        <v>226</v>
      </c>
      <c r="J6" s="32" t="s">
        <v>225</v>
      </c>
      <c r="K6" s="32" t="s">
        <v>226</v>
      </c>
    </row>
    <row r="7" spans="1:11" x14ac:dyDescent="0.2">
      <c r="A7" s="203">
        <v>1</v>
      </c>
      <c r="B7" s="189"/>
      <c r="C7" s="189"/>
      <c r="D7" s="189"/>
      <c r="E7" s="189"/>
      <c r="F7" s="189"/>
      <c r="G7" s="7">
        <v>2</v>
      </c>
      <c r="H7" s="32">
        <v>3</v>
      </c>
      <c r="I7" s="32">
        <v>4</v>
      </c>
      <c r="J7" s="32">
        <v>5</v>
      </c>
      <c r="K7" s="32">
        <v>6</v>
      </c>
    </row>
    <row r="8" spans="1:11" x14ac:dyDescent="0.2">
      <c r="A8" s="207" t="s">
        <v>75</v>
      </c>
      <c r="B8" s="207"/>
      <c r="C8" s="207"/>
      <c r="D8" s="207"/>
      <c r="E8" s="207"/>
      <c r="F8" s="207"/>
      <c r="G8" s="5">
        <v>1</v>
      </c>
      <c r="H8" s="33">
        <v>74356428</v>
      </c>
      <c r="I8" s="33">
        <v>26219352</v>
      </c>
      <c r="J8" s="33">
        <v>77723036</v>
      </c>
      <c r="K8" s="33">
        <v>26433022</v>
      </c>
    </row>
    <row r="9" spans="1:11" x14ac:dyDescent="0.2">
      <c r="A9" s="207" t="s">
        <v>74</v>
      </c>
      <c r="B9" s="207"/>
      <c r="C9" s="207"/>
      <c r="D9" s="207"/>
      <c r="E9" s="207"/>
      <c r="F9" s="207"/>
      <c r="G9" s="5">
        <v>2</v>
      </c>
      <c r="H9" s="33">
        <v>17733285</v>
      </c>
      <c r="I9" s="33">
        <v>5110807</v>
      </c>
      <c r="J9" s="33">
        <v>11949627</v>
      </c>
      <c r="K9" s="33">
        <v>3980844</v>
      </c>
    </row>
    <row r="10" spans="1:11" x14ac:dyDescent="0.2">
      <c r="A10" s="207" t="s">
        <v>76</v>
      </c>
      <c r="B10" s="207"/>
      <c r="C10" s="207"/>
      <c r="D10" s="207"/>
      <c r="E10" s="207"/>
      <c r="F10" s="207"/>
      <c r="G10" s="5">
        <v>3</v>
      </c>
      <c r="H10" s="33">
        <v>0</v>
      </c>
      <c r="I10" s="33">
        <v>0</v>
      </c>
      <c r="J10" s="33">
        <v>0</v>
      </c>
      <c r="K10" s="33">
        <v>0</v>
      </c>
    </row>
    <row r="11" spans="1:11" x14ac:dyDescent="0.2">
      <c r="A11" s="207" t="s">
        <v>77</v>
      </c>
      <c r="B11" s="207"/>
      <c r="C11" s="207"/>
      <c r="D11" s="207"/>
      <c r="E11" s="207"/>
      <c r="F11" s="207"/>
      <c r="G11" s="5">
        <v>4</v>
      </c>
      <c r="H11" s="33">
        <v>805720</v>
      </c>
      <c r="I11" s="33">
        <v>389169</v>
      </c>
      <c r="J11" s="33">
        <v>1437920</v>
      </c>
      <c r="K11" s="33">
        <v>627422</v>
      </c>
    </row>
    <row r="12" spans="1:11" x14ac:dyDescent="0.2">
      <c r="A12" s="207" t="s">
        <v>78</v>
      </c>
      <c r="B12" s="207"/>
      <c r="C12" s="207"/>
      <c r="D12" s="207"/>
      <c r="E12" s="207"/>
      <c r="F12" s="207"/>
      <c r="G12" s="5">
        <v>5</v>
      </c>
      <c r="H12" s="33">
        <v>27374342</v>
      </c>
      <c r="I12" s="33">
        <v>9435207</v>
      </c>
      <c r="J12" s="33">
        <v>28815509</v>
      </c>
      <c r="K12" s="33">
        <v>9898643</v>
      </c>
    </row>
    <row r="13" spans="1:11" x14ac:dyDescent="0.2">
      <c r="A13" s="207" t="s">
        <v>79</v>
      </c>
      <c r="B13" s="207"/>
      <c r="C13" s="207"/>
      <c r="D13" s="207"/>
      <c r="E13" s="207"/>
      <c r="F13" s="207"/>
      <c r="G13" s="5">
        <v>6</v>
      </c>
      <c r="H13" s="33">
        <v>11032751</v>
      </c>
      <c r="I13" s="33">
        <v>3584193</v>
      </c>
      <c r="J13" s="33">
        <v>11454745</v>
      </c>
      <c r="K13" s="33">
        <v>3688451</v>
      </c>
    </row>
    <row r="14" spans="1:11" ht="40.15" customHeight="1" x14ac:dyDescent="0.2">
      <c r="A14" s="207" t="s">
        <v>80</v>
      </c>
      <c r="B14" s="207"/>
      <c r="C14" s="207"/>
      <c r="D14" s="207"/>
      <c r="E14" s="207"/>
      <c r="F14" s="207"/>
      <c r="G14" s="5">
        <v>7</v>
      </c>
      <c r="H14" s="33">
        <v>4009981</v>
      </c>
      <c r="I14" s="33">
        <v>675523</v>
      </c>
      <c r="J14" s="33">
        <v>11926356</v>
      </c>
      <c r="K14" s="33">
        <v>4421000</v>
      </c>
    </row>
    <row r="15" spans="1:11" ht="24.6" customHeight="1" x14ac:dyDescent="0.2">
      <c r="A15" s="207" t="s">
        <v>81</v>
      </c>
      <c r="B15" s="207"/>
      <c r="C15" s="207"/>
      <c r="D15" s="207"/>
      <c r="E15" s="207"/>
      <c r="F15" s="207"/>
      <c r="G15" s="5">
        <v>8</v>
      </c>
      <c r="H15" s="33">
        <v>4004605</v>
      </c>
      <c r="I15" s="33">
        <v>1370812</v>
      </c>
      <c r="J15" s="33">
        <v>4224331</v>
      </c>
      <c r="K15" s="33">
        <v>1323075</v>
      </c>
    </row>
    <row r="16" spans="1:11" ht="27" customHeight="1" x14ac:dyDescent="0.2">
      <c r="A16" s="207" t="s">
        <v>82</v>
      </c>
      <c r="B16" s="207"/>
      <c r="C16" s="207"/>
      <c r="D16" s="207"/>
      <c r="E16" s="207"/>
      <c r="F16" s="207"/>
      <c r="G16" s="5">
        <v>9</v>
      </c>
      <c r="H16" s="33">
        <v>2484456</v>
      </c>
      <c r="I16" s="33">
        <v>-38498</v>
      </c>
      <c r="J16" s="33">
        <v>726181</v>
      </c>
      <c r="K16" s="33">
        <v>307817</v>
      </c>
    </row>
    <row r="17" spans="1:11" ht="22.15" customHeight="1" x14ac:dyDescent="0.2">
      <c r="A17" s="207" t="s">
        <v>83</v>
      </c>
      <c r="B17" s="207"/>
      <c r="C17" s="207"/>
      <c r="D17" s="207"/>
      <c r="E17" s="207"/>
      <c r="F17" s="207"/>
      <c r="G17" s="5">
        <v>10</v>
      </c>
      <c r="H17" s="33">
        <v>0</v>
      </c>
      <c r="I17" s="33">
        <v>0</v>
      </c>
      <c r="J17" s="33">
        <v>0</v>
      </c>
      <c r="K17" s="33">
        <v>0</v>
      </c>
    </row>
    <row r="18" spans="1:11" x14ac:dyDescent="0.2">
      <c r="A18" s="207" t="s">
        <v>84</v>
      </c>
      <c r="B18" s="207"/>
      <c r="C18" s="207"/>
      <c r="D18" s="207"/>
      <c r="E18" s="207"/>
      <c r="F18" s="207"/>
      <c r="G18" s="5">
        <v>11</v>
      </c>
      <c r="H18" s="33">
        <v>0</v>
      </c>
      <c r="I18" s="33">
        <v>0</v>
      </c>
      <c r="J18" s="33">
        <v>0</v>
      </c>
      <c r="K18" s="33">
        <v>0</v>
      </c>
    </row>
    <row r="19" spans="1:11" x14ac:dyDescent="0.2">
      <c r="A19" s="207" t="s">
        <v>85</v>
      </c>
      <c r="B19" s="207"/>
      <c r="C19" s="207"/>
      <c r="D19" s="207"/>
      <c r="E19" s="207"/>
      <c r="F19" s="207"/>
      <c r="G19" s="5">
        <v>12</v>
      </c>
      <c r="H19" s="33">
        <v>1687705</v>
      </c>
      <c r="I19" s="33">
        <v>354137</v>
      </c>
      <c r="J19" s="33">
        <v>558351</v>
      </c>
      <c r="K19" s="33">
        <v>224284</v>
      </c>
    </row>
    <row r="20" spans="1:11" x14ac:dyDescent="0.2">
      <c r="A20" s="207" t="s">
        <v>86</v>
      </c>
      <c r="B20" s="207"/>
      <c r="C20" s="207"/>
      <c r="D20" s="207"/>
      <c r="E20" s="207"/>
      <c r="F20" s="207"/>
      <c r="G20" s="5">
        <v>13</v>
      </c>
      <c r="H20" s="33">
        <v>-534597</v>
      </c>
      <c r="I20" s="33">
        <v>0</v>
      </c>
      <c r="J20" s="33">
        <v>-559512</v>
      </c>
      <c r="K20" s="33">
        <v>-163102</v>
      </c>
    </row>
    <row r="21" spans="1:11" x14ac:dyDescent="0.2">
      <c r="A21" s="207" t="s">
        <v>87</v>
      </c>
      <c r="B21" s="207"/>
      <c r="C21" s="207"/>
      <c r="D21" s="207"/>
      <c r="E21" s="207"/>
      <c r="F21" s="207"/>
      <c r="G21" s="5">
        <v>14</v>
      </c>
      <c r="H21" s="33">
        <v>3069971</v>
      </c>
      <c r="I21" s="33">
        <v>866548</v>
      </c>
      <c r="J21" s="33">
        <v>4375448</v>
      </c>
      <c r="K21" s="33">
        <v>1950559</v>
      </c>
    </row>
    <row r="22" spans="1:11" x14ac:dyDescent="0.2">
      <c r="A22" s="207" t="s">
        <v>88</v>
      </c>
      <c r="B22" s="207"/>
      <c r="C22" s="207"/>
      <c r="D22" s="207"/>
      <c r="E22" s="207"/>
      <c r="F22" s="207"/>
      <c r="G22" s="5">
        <v>15</v>
      </c>
      <c r="H22" s="33">
        <v>8051654</v>
      </c>
      <c r="I22" s="33">
        <v>2719612</v>
      </c>
      <c r="J22" s="33">
        <v>8845209</v>
      </c>
      <c r="K22" s="33">
        <v>3408608</v>
      </c>
    </row>
    <row r="23" spans="1:11" ht="25.9" customHeight="1" x14ac:dyDescent="0.2">
      <c r="A23" s="174" t="s">
        <v>89</v>
      </c>
      <c r="B23" s="174"/>
      <c r="C23" s="174"/>
      <c r="D23" s="174"/>
      <c r="E23" s="174"/>
      <c r="F23" s="174"/>
      <c r="G23" s="4">
        <v>16</v>
      </c>
      <c r="H23" s="34">
        <f>H8-H9-H10+H11+H12-H13+H14+H15+H16+H17+H18+H19+H20+H21-H22</f>
        <v>80440921</v>
      </c>
      <c r="I23" s="34">
        <f t="shared" ref="I23:K23" si="0">I8-I9-I10+I11+I12-I13+I14+I15+I16+I17+I18+I19+I20+I21-I22</f>
        <v>27857638</v>
      </c>
      <c r="J23" s="34">
        <f t="shared" si="0"/>
        <v>96978039</v>
      </c>
      <c r="K23" s="34">
        <f t="shared" si="0"/>
        <v>33944817</v>
      </c>
    </row>
    <row r="24" spans="1:11" x14ac:dyDescent="0.2">
      <c r="A24" s="207" t="s">
        <v>90</v>
      </c>
      <c r="B24" s="207"/>
      <c r="C24" s="207"/>
      <c r="D24" s="207"/>
      <c r="E24" s="207"/>
      <c r="F24" s="207"/>
      <c r="G24" s="5">
        <v>17</v>
      </c>
      <c r="H24" s="33">
        <v>55735222</v>
      </c>
      <c r="I24" s="33">
        <v>18376935</v>
      </c>
      <c r="J24" s="33">
        <v>55580550</v>
      </c>
      <c r="K24" s="33">
        <v>18147138</v>
      </c>
    </row>
    <row r="25" spans="1:11" x14ac:dyDescent="0.2">
      <c r="A25" s="207" t="s">
        <v>91</v>
      </c>
      <c r="B25" s="207"/>
      <c r="C25" s="207"/>
      <c r="D25" s="207"/>
      <c r="E25" s="207"/>
      <c r="F25" s="207"/>
      <c r="G25" s="5">
        <v>18</v>
      </c>
      <c r="H25" s="33">
        <v>4912028</v>
      </c>
      <c r="I25" s="33">
        <v>1630488</v>
      </c>
      <c r="J25" s="33">
        <v>4186458</v>
      </c>
      <c r="K25" s="33">
        <v>1400617</v>
      </c>
    </row>
    <row r="26" spans="1:11" x14ac:dyDescent="0.2">
      <c r="A26" s="207" t="s">
        <v>92</v>
      </c>
      <c r="B26" s="207"/>
      <c r="C26" s="207"/>
      <c r="D26" s="207"/>
      <c r="E26" s="207"/>
      <c r="F26" s="207"/>
      <c r="G26" s="5">
        <v>19</v>
      </c>
      <c r="H26" s="33">
        <v>0</v>
      </c>
      <c r="I26" s="33">
        <v>0</v>
      </c>
      <c r="J26" s="33">
        <v>0</v>
      </c>
      <c r="K26" s="33">
        <v>0</v>
      </c>
    </row>
    <row r="27" spans="1:11" x14ac:dyDescent="0.2">
      <c r="A27" s="207" t="s">
        <v>93</v>
      </c>
      <c r="B27" s="207"/>
      <c r="C27" s="207"/>
      <c r="D27" s="207"/>
      <c r="E27" s="207"/>
      <c r="F27" s="207"/>
      <c r="G27" s="5">
        <v>20</v>
      </c>
      <c r="H27" s="33">
        <v>331462</v>
      </c>
      <c r="I27" s="33">
        <v>278478</v>
      </c>
      <c r="J27" s="33">
        <v>7952</v>
      </c>
      <c r="K27" s="33">
        <v>425816</v>
      </c>
    </row>
    <row r="28" spans="1:11" ht="24.6" customHeight="1" x14ac:dyDescent="0.2">
      <c r="A28" s="207" t="s">
        <v>94</v>
      </c>
      <c r="B28" s="207"/>
      <c r="C28" s="207"/>
      <c r="D28" s="207"/>
      <c r="E28" s="207"/>
      <c r="F28" s="207"/>
      <c r="G28" s="5">
        <v>21</v>
      </c>
      <c r="H28" s="33">
        <v>13444081</v>
      </c>
      <c r="I28" s="33">
        <v>3763850</v>
      </c>
      <c r="J28" s="33">
        <v>12098609</v>
      </c>
      <c r="K28" s="33">
        <v>6186927</v>
      </c>
    </row>
    <row r="29" spans="1:11" ht="24.6" customHeight="1" x14ac:dyDescent="0.2">
      <c r="A29" s="207" t="s">
        <v>95</v>
      </c>
      <c r="B29" s="207"/>
      <c r="C29" s="207"/>
      <c r="D29" s="207"/>
      <c r="E29" s="207"/>
      <c r="F29" s="207"/>
      <c r="G29" s="5">
        <v>22</v>
      </c>
      <c r="H29" s="33">
        <v>0</v>
      </c>
      <c r="I29" s="33">
        <v>0</v>
      </c>
      <c r="J29" s="33">
        <v>0</v>
      </c>
      <c r="K29" s="33">
        <v>0</v>
      </c>
    </row>
    <row r="30" spans="1:11" ht="24.6" customHeight="1" x14ac:dyDescent="0.2">
      <c r="A30" s="207" t="s">
        <v>96</v>
      </c>
      <c r="B30" s="207"/>
      <c r="C30" s="207"/>
      <c r="D30" s="207"/>
      <c r="E30" s="207"/>
      <c r="F30" s="207"/>
      <c r="G30" s="5">
        <v>23</v>
      </c>
      <c r="H30" s="33">
        <v>0</v>
      </c>
      <c r="I30" s="33">
        <v>0</v>
      </c>
      <c r="J30" s="33">
        <v>0</v>
      </c>
      <c r="K30" s="33">
        <v>0</v>
      </c>
    </row>
    <row r="31" spans="1:11" x14ac:dyDescent="0.2">
      <c r="A31" s="207" t="s">
        <v>97</v>
      </c>
      <c r="B31" s="207"/>
      <c r="C31" s="207"/>
      <c r="D31" s="207"/>
      <c r="E31" s="207"/>
      <c r="F31" s="207"/>
      <c r="G31" s="5">
        <v>24</v>
      </c>
      <c r="H31" s="33">
        <v>0</v>
      </c>
      <c r="I31" s="33">
        <v>0</v>
      </c>
      <c r="J31" s="33">
        <v>0</v>
      </c>
      <c r="K31" s="33">
        <v>0</v>
      </c>
    </row>
    <row r="32" spans="1:11" ht="23.45" customHeight="1" x14ac:dyDescent="0.2">
      <c r="A32" s="207" t="s">
        <v>98</v>
      </c>
      <c r="B32" s="207"/>
      <c r="C32" s="207"/>
      <c r="D32" s="207"/>
      <c r="E32" s="207"/>
      <c r="F32" s="207"/>
      <c r="G32" s="5">
        <v>25</v>
      </c>
      <c r="H32" s="33">
        <v>0</v>
      </c>
      <c r="I32" s="33">
        <v>0</v>
      </c>
      <c r="J32" s="33">
        <v>0</v>
      </c>
      <c r="K32" s="33">
        <v>0</v>
      </c>
    </row>
    <row r="33" spans="1:11" ht="23.45" customHeight="1" x14ac:dyDescent="0.2">
      <c r="A33" s="207" t="s">
        <v>99</v>
      </c>
      <c r="B33" s="207"/>
      <c r="C33" s="207"/>
      <c r="D33" s="207"/>
      <c r="E33" s="207"/>
      <c r="F33" s="207"/>
      <c r="G33" s="5">
        <v>26</v>
      </c>
      <c r="H33" s="33">
        <v>0</v>
      </c>
      <c r="I33" s="33">
        <v>0</v>
      </c>
      <c r="J33" s="33">
        <v>0</v>
      </c>
      <c r="K33" s="33">
        <v>0</v>
      </c>
    </row>
    <row r="34" spans="1:11" ht="23.45" customHeight="1" x14ac:dyDescent="0.2">
      <c r="A34" s="175" t="s">
        <v>100</v>
      </c>
      <c r="B34" s="175"/>
      <c r="C34" s="175"/>
      <c r="D34" s="175"/>
      <c r="E34" s="175"/>
      <c r="F34" s="175"/>
      <c r="G34" s="4">
        <v>27</v>
      </c>
      <c r="H34" s="34">
        <f>H23-H24-H25+H26-H27-H28-H29-H30+H31+H32+H33</f>
        <v>6018128</v>
      </c>
      <c r="I34" s="34">
        <f t="shared" ref="I34:K34" si="1">I23-I24-I25+I26-I27-I28-I29-I30+I31+I32+I33</f>
        <v>3807887</v>
      </c>
      <c r="J34" s="34">
        <f t="shared" si="1"/>
        <v>25104470</v>
      </c>
      <c r="K34" s="34">
        <f t="shared" si="1"/>
        <v>7784319</v>
      </c>
    </row>
    <row r="35" spans="1:11" ht="23.45" customHeight="1" x14ac:dyDescent="0.2">
      <c r="A35" s="207" t="s">
        <v>101</v>
      </c>
      <c r="B35" s="207"/>
      <c r="C35" s="207"/>
      <c r="D35" s="207"/>
      <c r="E35" s="207"/>
      <c r="F35" s="207"/>
      <c r="G35" s="5">
        <v>28</v>
      </c>
      <c r="H35" s="33">
        <v>1192551</v>
      </c>
      <c r="I35" s="33">
        <v>692733</v>
      </c>
      <c r="J35" s="33">
        <v>4680624</v>
      </c>
      <c r="K35" s="33">
        <v>1421732</v>
      </c>
    </row>
    <row r="36" spans="1:11" ht="23.45" customHeight="1" x14ac:dyDescent="0.2">
      <c r="A36" s="175" t="s">
        <v>102</v>
      </c>
      <c r="B36" s="175"/>
      <c r="C36" s="175"/>
      <c r="D36" s="175"/>
      <c r="E36" s="175"/>
      <c r="F36" s="175"/>
      <c r="G36" s="4">
        <v>29</v>
      </c>
      <c r="H36" s="34">
        <f>H34-H35</f>
        <v>4825577</v>
      </c>
      <c r="I36" s="34">
        <f t="shared" ref="I36:K36" si="2">I34-I35</f>
        <v>3115154</v>
      </c>
      <c r="J36" s="34">
        <f t="shared" si="2"/>
        <v>20423846</v>
      </c>
      <c r="K36" s="34">
        <f t="shared" si="2"/>
        <v>6362587</v>
      </c>
    </row>
    <row r="37" spans="1:11" ht="23.45" customHeight="1" x14ac:dyDescent="0.2">
      <c r="A37" s="175" t="s">
        <v>103</v>
      </c>
      <c r="B37" s="175"/>
      <c r="C37" s="175"/>
      <c r="D37" s="175"/>
      <c r="E37" s="175"/>
      <c r="F37" s="175"/>
      <c r="G37" s="4">
        <v>30</v>
      </c>
      <c r="H37" s="34">
        <f>H38-H39</f>
        <v>607158</v>
      </c>
      <c r="I37" s="34">
        <f t="shared" ref="I37:K37" si="3">I38-I39</f>
        <v>40625</v>
      </c>
      <c r="J37" s="34">
        <f t="shared" si="3"/>
        <v>898998</v>
      </c>
      <c r="K37" s="34">
        <f t="shared" si="3"/>
        <v>114195</v>
      </c>
    </row>
    <row r="38" spans="1:11" ht="23.45" customHeight="1" x14ac:dyDescent="0.2">
      <c r="A38" s="207" t="s">
        <v>104</v>
      </c>
      <c r="B38" s="207"/>
      <c r="C38" s="207"/>
      <c r="D38" s="207"/>
      <c r="E38" s="207"/>
      <c r="F38" s="207"/>
      <c r="G38" s="5">
        <v>31</v>
      </c>
      <c r="H38" s="33">
        <v>607158</v>
      </c>
      <c r="I38" s="33">
        <v>40625</v>
      </c>
      <c r="J38" s="33">
        <v>898998</v>
      </c>
      <c r="K38" s="33">
        <v>114195</v>
      </c>
    </row>
    <row r="39" spans="1:11" ht="23.45" customHeight="1" x14ac:dyDescent="0.2">
      <c r="A39" s="207" t="s">
        <v>105</v>
      </c>
      <c r="B39" s="207"/>
      <c r="C39" s="207"/>
      <c r="D39" s="207"/>
      <c r="E39" s="207"/>
      <c r="F39" s="207"/>
      <c r="G39" s="5">
        <v>32</v>
      </c>
      <c r="H39" s="33">
        <v>0</v>
      </c>
      <c r="I39" s="33">
        <v>0</v>
      </c>
      <c r="J39" s="33">
        <v>0</v>
      </c>
      <c r="K39" s="33">
        <v>0</v>
      </c>
    </row>
    <row r="40" spans="1:11" x14ac:dyDescent="0.2">
      <c r="A40" s="175" t="s">
        <v>106</v>
      </c>
      <c r="B40" s="175"/>
      <c r="C40" s="175"/>
      <c r="D40" s="175"/>
      <c r="E40" s="175"/>
      <c r="F40" s="175"/>
      <c r="G40" s="4">
        <v>33</v>
      </c>
      <c r="H40" s="34">
        <f>H36+H37</f>
        <v>5432735</v>
      </c>
      <c r="I40" s="34">
        <f>I36+I37</f>
        <v>3155779</v>
      </c>
      <c r="J40" s="34">
        <f>J36+J37</f>
        <v>21322844</v>
      </c>
      <c r="K40" s="34">
        <f>K36+K37</f>
        <v>6476782</v>
      </c>
    </row>
    <row r="41" spans="1:11" x14ac:dyDescent="0.2">
      <c r="A41" s="207" t="s">
        <v>107</v>
      </c>
      <c r="B41" s="207"/>
      <c r="C41" s="207"/>
      <c r="D41" s="207"/>
      <c r="E41" s="207"/>
      <c r="F41" s="207"/>
      <c r="G41" s="5">
        <v>34</v>
      </c>
      <c r="H41" s="33">
        <v>0</v>
      </c>
      <c r="I41" s="33">
        <v>0</v>
      </c>
      <c r="J41" s="33">
        <v>0</v>
      </c>
      <c r="K41" s="33">
        <v>0</v>
      </c>
    </row>
    <row r="42" spans="1:11" x14ac:dyDescent="0.2">
      <c r="A42" s="207" t="s">
        <v>108</v>
      </c>
      <c r="B42" s="207"/>
      <c r="C42" s="207"/>
      <c r="D42" s="207"/>
      <c r="E42" s="207"/>
      <c r="F42" s="207"/>
      <c r="G42" s="5">
        <v>35</v>
      </c>
      <c r="H42" s="33">
        <f>H40</f>
        <v>5432735</v>
      </c>
      <c r="I42" s="33">
        <f t="shared" ref="I42:K42" si="4">I40</f>
        <v>3155779</v>
      </c>
      <c r="J42" s="33">
        <f t="shared" si="4"/>
        <v>21322844</v>
      </c>
      <c r="K42" s="33">
        <f t="shared" si="4"/>
        <v>6476782</v>
      </c>
    </row>
    <row r="43" spans="1:11" x14ac:dyDescent="0.2">
      <c r="A43" s="182" t="s">
        <v>17</v>
      </c>
      <c r="B43" s="182"/>
      <c r="C43" s="182"/>
      <c r="D43" s="182"/>
      <c r="E43" s="182"/>
      <c r="F43" s="182"/>
      <c r="G43" s="212"/>
      <c r="H43" s="212"/>
      <c r="I43" s="212"/>
      <c r="J43" s="200"/>
      <c r="K43" s="200"/>
    </row>
    <row r="44" spans="1:11" x14ac:dyDescent="0.2">
      <c r="A44" s="174" t="s">
        <v>109</v>
      </c>
      <c r="B44" s="174"/>
      <c r="C44" s="174"/>
      <c r="D44" s="174"/>
      <c r="E44" s="174"/>
      <c r="F44" s="174"/>
      <c r="G44" s="4">
        <v>36</v>
      </c>
      <c r="H44" s="34">
        <f>H40</f>
        <v>5432735</v>
      </c>
      <c r="I44" s="34">
        <f>I40</f>
        <v>3155779</v>
      </c>
      <c r="J44" s="34">
        <f>J40</f>
        <v>21322844</v>
      </c>
      <c r="K44" s="34">
        <f>K40</f>
        <v>6476782</v>
      </c>
    </row>
    <row r="45" spans="1:11" x14ac:dyDescent="0.2">
      <c r="A45" s="174" t="s">
        <v>235</v>
      </c>
      <c r="B45" s="174"/>
      <c r="C45" s="174"/>
      <c r="D45" s="174"/>
      <c r="E45" s="174"/>
      <c r="F45" s="174"/>
      <c r="G45" s="4">
        <v>37</v>
      </c>
      <c r="H45" s="35">
        <f>H46+H58</f>
        <v>-14788395</v>
      </c>
      <c r="I45" s="35">
        <f>I46+I58</f>
        <v>2153541</v>
      </c>
      <c r="J45" s="35">
        <f>J46+J58</f>
        <v>19473601</v>
      </c>
      <c r="K45" s="35">
        <f>K46+K58</f>
        <v>4108578</v>
      </c>
    </row>
    <row r="46" spans="1:11" ht="26.45" customHeight="1" x14ac:dyDescent="0.2">
      <c r="A46" s="179" t="s">
        <v>236</v>
      </c>
      <c r="B46" s="179"/>
      <c r="C46" s="179"/>
      <c r="D46" s="179"/>
      <c r="E46" s="179"/>
      <c r="F46" s="179"/>
      <c r="G46" s="4">
        <v>38</v>
      </c>
      <c r="H46" s="35">
        <f>SUM(H47:H53)+H56+H57</f>
        <v>-12288846</v>
      </c>
      <c r="I46" s="35">
        <f>SUM(I47:I53)+I56+I57</f>
        <v>-192366</v>
      </c>
      <c r="J46" s="35">
        <f>SUM(J47:J53)+J56+J57</f>
        <v>2669682</v>
      </c>
      <c r="K46" s="35">
        <f>SUM(K47:K53)+K56+K57</f>
        <v>56808</v>
      </c>
    </row>
    <row r="47" spans="1:11" x14ac:dyDescent="0.2">
      <c r="A47" s="206" t="s">
        <v>110</v>
      </c>
      <c r="B47" s="206"/>
      <c r="C47" s="206"/>
      <c r="D47" s="206"/>
      <c r="E47" s="206"/>
      <c r="F47" s="206"/>
      <c r="G47" s="5">
        <v>39</v>
      </c>
      <c r="H47" s="33">
        <v>0</v>
      </c>
      <c r="I47" s="33">
        <v>0</v>
      </c>
      <c r="J47" s="33">
        <v>0</v>
      </c>
      <c r="K47" s="33">
        <v>0</v>
      </c>
    </row>
    <row r="48" spans="1:11" x14ac:dyDescent="0.2">
      <c r="A48" s="206" t="s">
        <v>111</v>
      </c>
      <c r="B48" s="206"/>
      <c r="C48" s="206"/>
      <c r="D48" s="206"/>
      <c r="E48" s="206"/>
      <c r="F48" s="206"/>
      <c r="G48" s="5">
        <v>40</v>
      </c>
      <c r="H48" s="33">
        <v>0</v>
      </c>
      <c r="I48" s="33">
        <v>0</v>
      </c>
      <c r="J48" s="33">
        <v>0</v>
      </c>
      <c r="K48" s="33">
        <v>0</v>
      </c>
    </row>
    <row r="49" spans="1:11" ht="24.6" customHeight="1" x14ac:dyDescent="0.2">
      <c r="A49" s="206" t="s">
        <v>232</v>
      </c>
      <c r="B49" s="206"/>
      <c r="C49" s="206"/>
      <c r="D49" s="206"/>
      <c r="E49" s="206"/>
      <c r="F49" s="206"/>
      <c r="G49" s="5">
        <v>41</v>
      </c>
      <c r="H49" s="33">
        <v>0</v>
      </c>
      <c r="I49" s="33">
        <v>0</v>
      </c>
      <c r="J49" s="33">
        <v>0</v>
      </c>
      <c r="K49" s="33">
        <v>0</v>
      </c>
    </row>
    <row r="50" spans="1:11" x14ac:dyDescent="0.2">
      <c r="A50" s="206" t="s">
        <v>112</v>
      </c>
      <c r="B50" s="206"/>
      <c r="C50" s="206"/>
      <c r="D50" s="206"/>
      <c r="E50" s="206"/>
      <c r="F50" s="206"/>
      <c r="G50" s="5">
        <v>42</v>
      </c>
      <c r="H50" s="33">
        <v>0</v>
      </c>
      <c r="I50" s="33">
        <v>0</v>
      </c>
      <c r="J50" s="33">
        <v>0</v>
      </c>
      <c r="K50" s="33">
        <v>0</v>
      </c>
    </row>
    <row r="51" spans="1:11" ht="27.6" customHeight="1" x14ac:dyDescent="0.2">
      <c r="A51" s="206" t="s">
        <v>233</v>
      </c>
      <c r="B51" s="206"/>
      <c r="C51" s="206"/>
      <c r="D51" s="206"/>
      <c r="E51" s="206"/>
      <c r="F51" s="206"/>
      <c r="G51" s="5">
        <v>43</v>
      </c>
      <c r="H51" s="33">
        <v>0</v>
      </c>
      <c r="I51" s="33">
        <v>0</v>
      </c>
      <c r="J51" s="33">
        <v>0</v>
      </c>
      <c r="K51" s="33">
        <v>0</v>
      </c>
    </row>
    <row r="52" spans="1:11" ht="25.15" customHeight="1" x14ac:dyDescent="0.2">
      <c r="A52" s="206" t="s">
        <v>113</v>
      </c>
      <c r="B52" s="206"/>
      <c r="C52" s="206"/>
      <c r="D52" s="206"/>
      <c r="E52" s="206"/>
      <c r="F52" s="206"/>
      <c r="G52" s="5">
        <v>44</v>
      </c>
      <c r="H52" s="33">
        <v>-14986398</v>
      </c>
      <c r="I52" s="33">
        <v>-234592</v>
      </c>
      <c r="J52" s="33">
        <v>3255710</v>
      </c>
      <c r="K52" s="33">
        <v>69278</v>
      </c>
    </row>
    <row r="53" spans="1:11" x14ac:dyDescent="0.2">
      <c r="A53" s="176" t="s">
        <v>114</v>
      </c>
      <c r="B53" s="176"/>
      <c r="C53" s="176"/>
      <c r="D53" s="176"/>
      <c r="E53" s="176"/>
      <c r="F53" s="176"/>
      <c r="G53" s="5">
        <v>45</v>
      </c>
      <c r="H53" s="33">
        <v>0</v>
      </c>
      <c r="I53" s="33">
        <v>0</v>
      </c>
      <c r="J53" s="33">
        <v>0</v>
      </c>
      <c r="K53" s="33">
        <v>0</v>
      </c>
    </row>
    <row r="54" spans="1:11" ht="12.75" customHeight="1" x14ac:dyDescent="0.2">
      <c r="A54" s="176" t="s">
        <v>115</v>
      </c>
      <c r="B54" s="176"/>
      <c r="C54" s="176"/>
      <c r="D54" s="176"/>
      <c r="E54" s="176"/>
      <c r="F54" s="176"/>
      <c r="G54" s="5">
        <v>46</v>
      </c>
      <c r="H54" s="33">
        <v>0</v>
      </c>
      <c r="I54" s="33">
        <v>0</v>
      </c>
      <c r="J54" s="33">
        <v>0</v>
      </c>
      <c r="K54" s="33">
        <v>0</v>
      </c>
    </row>
    <row r="55" spans="1:11" ht="12.75" customHeight="1" x14ac:dyDescent="0.2">
      <c r="A55" s="176" t="s">
        <v>116</v>
      </c>
      <c r="B55" s="176"/>
      <c r="C55" s="176"/>
      <c r="D55" s="176"/>
      <c r="E55" s="176"/>
      <c r="F55" s="176"/>
      <c r="G55" s="5">
        <v>47</v>
      </c>
      <c r="H55" s="33">
        <v>0</v>
      </c>
      <c r="I55" s="33">
        <v>0</v>
      </c>
      <c r="J55" s="33">
        <v>0</v>
      </c>
      <c r="K55" s="33">
        <v>0</v>
      </c>
    </row>
    <row r="56" spans="1:11" ht="12.75" customHeight="1" x14ac:dyDescent="0.2">
      <c r="A56" s="176" t="s">
        <v>117</v>
      </c>
      <c r="B56" s="176"/>
      <c r="C56" s="176"/>
      <c r="D56" s="176"/>
      <c r="E56" s="176"/>
      <c r="F56" s="176"/>
      <c r="G56" s="5">
        <v>48</v>
      </c>
      <c r="H56" s="33">
        <v>0</v>
      </c>
      <c r="I56" s="33">
        <v>0</v>
      </c>
      <c r="J56" s="33">
        <v>0</v>
      </c>
      <c r="K56" s="33">
        <v>0</v>
      </c>
    </row>
    <row r="57" spans="1:11" ht="13.9" customHeight="1" x14ac:dyDescent="0.2">
      <c r="A57" s="176" t="s">
        <v>234</v>
      </c>
      <c r="B57" s="176"/>
      <c r="C57" s="176"/>
      <c r="D57" s="176"/>
      <c r="E57" s="176"/>
      <c r="F57" s="176"/>
      <c r="G57" s="5">
        <v>49</v>
      </c>
      <c r="H57" s="33">
        <v>2697552</v>
      </c>
      <c r="I57" s="33">
        <v>42226</v>
      </c>
      <c r="J57" s="33">
        <v>-586028</v>
      </c>
      <c r="K57" s="33">
        <v>-12470</v>
      </c>
    </row>
    <row r="58" spans="1:11" ht="23.45" customHeight="1" x14ac:dyDescent="0.2">
      <c r="A58" s="179" t="s">
        <v>237</v>
      </c>
      <c r="B58" s="179"/>
      <c r="C58" s="179"/>
      <c r="D58" s="179"/>
      <c r="E58" s="179"/>
      <c r="F58" s="179"/>
      <c r="G58" s="4">
        <v>50</v>
      </c>
      <c r="H58" s="35">
        <f>SUM(H59:H66)</f>
        <v>-2499549</v>
      </c>
      <c r="I58" s="35">
        <f>SUM(I59:I66)</f>
        <v>2345907</v>
      </c>
      <c r="J58" s="35">
        <f>SUM(J59:J66)</f>
        <v>16803919</v>
      </c>
      <c r="K58" s="35">
        <f>SUM(K59:K66)</f>
        <v>4051770</v>
      </c>
    </row>
    <row r="59" spans="1:11" ht="12.75" customHeight="1" x14ac:dyDescent="0.2">
      <c r="A59" s="176" t="s">
        <v>118</v>
      </c>
      <c r="B59" s="176"/>
      <c r="C59" s="176"/>
      <c r="D59" s="176"/>
      <c r="E59" s="176"/>
      <c r="F59" s="176"/>
      <c r="G59" s="5">
        <v>51</v>
      </c>
      <c r="H59" s="33">
        <v>0</v>
      </c>
      <c r="I59" s="33">
        <v>0</v>
      </c>
      <c r="J59" s="33">
        <v>0</v>
      </c>
      <c r="K59" s="33">
        <v>0</v>
      </c>
    </row>
    <row r="60" spans="1:11" ht="12.75" customHeight="1" x14ac:dyDescent="0.2">
      <c r="A60" s="176" t="s">
        <v>119</v>
      </c>
      <c r="B60" s="176"/>
      <c r="C60" s="176"/>
      <c r="D60" s="176"/>
      <c r="E60" s="176"/>
      <c r="F60" s="176"/>
      <c r="G60" s="5">
        <v>52</v>
      </c>
      <c r="H60" s="33">
        <v>0</v>
      </c>
      <c r="I60" s="33">
        <v>0</v>
      </c>
      <c r="J60" s="33">
        <v>0</v>
      </c>
      <c r="K60" s="33">
        <v>0</v>
      </c>
    </row>
    <row r="61" spans="1:11" ht="12.75" customHeight="1" x14ac:dyDescent="0.2">
      <c r="A61" s="176" t="s">
        <v>120</v>
      </c>
      <c r="B61" s="176"/>
      <c r="C61" s="176"/>
      <c r="D61" s="176"/>
      <c r="E61" s="176"/>
      <c r="F61" s="176"/>
      <c r="G61" s="5">
        <v>53</v>
      </c>
      <c r="H61" s="33">
        <v>0</v>
      </c>
      <c r="I61" s="33">
        <v>0</v>
      </c>
      <c r="J61" s="33">
        <v>0</v>
      </c>
      <c r="K61" s="33">
        <v>0</v>
      </c>
    </row>
    <row r="62" spans="1:11" ht="12.75" customHeight="1" x14ac:dyDescent="0.2">
      <c r="A62" s="176" t="s">
        <v>121</v>
      </c>
      <c r="B62" s="176"/>
      <c r="C62" s="176"/>
      <c r="D62" s="176"/>
      <c r="E62" s="176"/>
      <c r="F62" s="176"/>
      <c r="G62" s="5">
        <v>54</v>
      </c>
      <c r="H62" s="33">
        <v>0</v>
      </c>
      <c r="I62" s="33">
        <v>0</v>
      </c>
      <c r="J62" s="33">
        <v>0</v>
      </c>
      <c r="K62" s="33">
        <v>0</v>
      </c>
    </row>
    <row r="63" spans="1:11" ht="12.75" customHeight="1" x14ac:dyDescent="0.2">
      <c r="A63" s="176" t="s">
        <v>122</v>
      </c>
      <c r="B63" s="176"/>
      <c r="C63" s="176"/>
      <c r="D63" s="176"/>
      <c r="E63" s="176"/>
      <c r="F63" s="176"/>
      <c r="G63" s="5">
        <v>55</v>
      </c>
      <c r="H63" s="33">
        <v>-3048231</v>
      </c>
      <c r="I63" s="33">
        <v>2860862</v>
      </c>
      <c r="J63" s="33">
        <v>20569029</v>
      </c>
      <c r="K63" s="33">
        <v>5045953</v>
      </c>
    </row>
    <row r="64" spans="1:11" ht="12.75" customHeight="1" x14ac:dyDescent="0.2">
      <c r="A64" s="176" t="s">
        <v>112</v>
      </c>
      <c r="B64" s="176"/>
      <c r="C64" s="176"/>
      <c r="D64" s="176"/>
      <c r="E64" s="176"/>
      <c r="F64" s="176"/>
      <c r="G64" s="5">
        <v>56</v>
      </c>
      <c r="H64" s="33">
        <v>0</v>
      </c>
      <c r="I64" s="33">
        <v>0</v>
      </c>
      <c r="J64" s="33">
        <v>0</v>
      </c>
      <c r="K64" s="33">
        <v>0</v>
      </c>
    </row>
    <row r="65" spans="1:11" ht="25.15" customHeight="1" x14ac:dyDescent="0.2">
      <c r="A65" s="176" t="s">
        <v>123</v>
      </c>
      <c r="B65" s="176"/>
      <c r="C65" s="176"/>
      <c r="D65" s="176"/>
      <c r="E65" s="176"/>
      <c r="F65" s="176"/>
      <c r="G65" s="5">
        <v>57</v>
      </c>
      <c r="H65" s="33">
        <v>0</v>
      </c>
      <c r="I65" s="33">
        <v>0</v>
      </c>
      <c r="J65" s="33">
        <v>0</v>
      </c>
      <c r="K65" s="33">
        <v>0</v>
      </c>
    </row>
    <row r="66" spans="1:11" ht="24" customHeight="1" x14ac:dyDescent="0.2">
      <c r="A66" s="176" t="s">
        <v>124</v>
      </c>
      <c r="B66" s="176"/>
      <c r="C66" s="176"/>
      <c r="D66" s="176"/>
      <c r="E66" s="176"/>
      <c r="F66" s="176"/>
      <c r="G66" s="5">
        <v>58</v>
      </c>
      <c r="H66" s="33">
        <v>548682</v>
      </c>
      <c r="I66" s="33">
        <v>-514955</v>
      </c>
      <c r="J66" s="33">
        <v>-3765110</v>
      </c>
      <c r="K66" s="33">
        <v>-994183</v>
      </c>
    </row>
    <row r="67" spans="1:11" ht="12.75" customHeight="1" x14ac:dyDescent="0.2">
      <c r="A67" s="179" t="s">
        <v>238</v>
      </c>
      <c r="B67" s="179"/>
      <c r="C67" s="179"/>
      <c r="D67" s="179"/>
      <c r="E67" s="179"/>
      <c r="F67" s="179"/>
      <c r="G67" s="4">
        <v>59</v>
      </c>
      <c r="H67" s="35">
        <f>H44+H45</f>
        <v>-9355660</v>
      </c>
      <c r="I67" s="35">
        <f>I44+I45</f>
        <v>5309320</v>
      </c>
      <c r="J67" s="35">
        <f>J44+J45</f>
        <v>40796445</v>
      </c>
      <c r="K67" s="35">
        <f>K44+K45</f>
        <v>10585360</v>
      </c>
    </row>
    <row r="68" spans="1:11" ht="12.75" customHeight="1" x14ac:dyDescent="0.2">
      <c r="A68" s="181" t="s">
        <v>125</v>
      </c>
      <c r="B68" s="181"/>
      <c r="C68" s="181"/>
      <c r="D68" s="181"/>
      <c r="E68" s="181"/>
      <c r="F68" s="181"/>
      <c r="G68" s="5">
        <v>60</v>
      </c>
      <c r="H68" s="33">
        <v>0</v>
      </c>
      <c r="I68" s="33">
        <v>0</v>
      </c>
      <c r="J68" s="33">
        <v>0</v>
      </c>
      <c r="K68" s="33">
        <v>0</v>
      </c>
    </row>
    <row r="69" spans="1:11" x14ac:dyDescent="0.2">
      <c r="A69" s="208" t="s">
        <v>126</v>
      </c>
      <c r="B69" s="208"/>
      <c r="C69" s="208"/>
      <c r="D69" s="208"/>
      <c r="E69" s="208"/>
      <c r="F69" s="208"/>
      <c r="G69" s="5">
        <v>61</v>
      </c>
      <c r="H69" s="113">
        <f>+H44+H45</f>
        <v>-9355660</v>
      </c>
      <c r="I69" s="113">
        <f>+I44+I45</f>
        <v>5309320</v>
      </c>
      <c r="J69" s="113">
        <f>+J44+J45</f>
        <v>40796445</v>
      </c>
      <c r="K69" s="113">
        <f>+K44+K45</f>
        <v>10585360</v>
      </c>
    </row>
  </sheetData>
  <sheetProtection algorithmName="SHA-512" hashValue="YnMPsgiDZvUqPrTFR6D1taVvQKXtnDqKejvKEFHOsUM3V17oE28k0wynPau1zp8+D5mXUtwQ5bcocQLQ7MNg/A==" saltValue="fFVGhU9SUoxAJVslz38z0Q==" spinCount="100000" sheet="1" objects="1" scenarios="1"/>
  <mergeCells count="71">
    <mergeCell ref="J5:K5"/>
    <mergeCell ref="A5:F6"/>
    <mergeCell ref="G5:G6"/>
    <mergeCell ref="A43:K43"/>
    <mergeCell ref="A3:K3"/>
    <mergeCell ref="A4:K4"/>
    <mergeCell ref="A42:F42"/>
    <mergeCell ref="A8:F8"/>
    <mergeCell ref="A9:F9"/>
    <mergeCell ref="A10:F10"/>
    <mergeCell ref="A11:F11"/>
    <mergeCell ref="A12:F12"/>
    <mergeCell ref="A13:F13"/>
    <mergeCell ref="H5:I5"/>
    <mergeCell ref="A22:F22"/>
    <mergeCell ref="A30:F30"/>
    <mergeCell ref="A45:F45"/>
    <mergeCell ref="A46:F46"/>
    <mergeCell ref="A26:F26"/>
    <mergeCell ref="A27:F27"/>
    <mergeCell ref="A28:F28"/>
    <mergeCell ref="A29:F29"/>
    <mergeCell ref="A41:F41"/>
    <mergeCell ref="A40:F40"/>
    <mergeCell ref="A69:F69"/>
    <mergeCell ref="A36:F36"/>
    <mergeCell ref="A37:F37"/>
    <mergeCell ref="A38:F38"/>
    <mergeCell ref="A68:F68"/>
    <mergeCell ref="A63:F63"/>
    <mergeCell ref="A64:F64"/>
    <mergeCell ref="A65:F65"/>
    <mergeCell ref="A66:F66"/>
    <mergeCell ref="A67:F67"/>
    <mergeCell ref="A55:F55"/>
    <mergeCell ref="A62:F62"/>
    <mergeCell ref="A47:F47"/>
    <mergeCell ref="A48:F48"/>
    <mergeCell ref="A49:F49"/>
    <mergeCell ref="A44:F44"/>
    <mergeCell ref="A20:F20"/>
    <mergeCell ref="A21:F21"/>
    <mergeCell ref="A34:F34"/>
    <mergeCell ref="A35:F35"/>
    <mergeCell ref="A14:F14"/>
    <mergeCell ref="A15:F15"/>
    <mergeCell ref="A16:F16"/>
    <mergeCell ref="A17:F17"/>
    <mergeCell ref="A18:F18"/>
    <mergeCell ref="A31:F31"/>
    <mergeCell ref="A24:F24"/>
    <mergeCell ref="A25:F25"/>
    <mergeCell ref="A32:F32"/>
    <mergeCell ref="A23:F23"/>
    <mergeCell ref="A33:F33"/>
    <mergeCell ref="A7:F7"/>
    <mergeCell ref="A2:H2"/>
    <mergeCell ref="A1:H1"/>
    <mergeCell ref="A61:F61"/>
    <mergeCell ref="A50:F50"/>
    <mergeCell ref="A51:F51"/>
    <mergeCell ref="A52:F52"/>
    <mergeCell ref="A53:F53"/>
    <mergeCell ref="A54:F54"/>
    <mergeCell ref="A56:F56"/>
    <mergeCell ref="A57:F57"/>
    <mergeCell ref="A58:F58"/>
    <mergeCell ref="A59:F59"/>
    <mergeCell ref="A60:F60"/>
    <mergeCell ref="A39:F39"/>
    <mergeCell ref="A19:F19"/>
  </mergeCells>
  <dataValidations count="8">
    <dataValidation type="whole" operator="greaterThanOrEqual" allowBlank="1" showInputMessage="1" showErrorMessage="1" errorTitle="Pogrešan unos" error="Mogu se unijeti samo cjelobrojne pozitivne vrijednosti." sqref="JC65382:JD65416 SY65382:SZ65416 ACU65382:ACV65416 AMQ65382:AMR65416 AWM65382:AWN65416 BGI65382:BGJ65416 BQE65382:BQF65416 CAA65382:CAB65416 CJW65382:CJX65416 CTS65382:CTT65416 DDO65382:DDP65416 DNK65382:DNL65416 DXG65382:DXH65416 EHC65382:EHD65416 EQY65382:EQZ65416 FAU65382:FAV65416 FKQ65382:FKR65416 FUM65382:FUN65416 GEI65382:GEJ65416 GOE65382:GOF65416 GYA65382:GYB65416 HHW65382:HHX65416 HRS65382:HRT65416 IBO65382:IBP65416 ILK65382:ILL65416 IVG65382:IVH65416 JFC65382:JFD65416 JOY65382:JOZ65416 JYU65382:JYV65416 KIQ65382:KIR65416 KSM65382:KSN65416 LCI65382:LCJ65416 LME65382:LMF65416 LWA65382:LWB65416 MFW65382:MFX65416 MPS65382:MPT65416 MZO65382:MZP65416 NJK65382:NJL65416 NTG65382:NTH65416 ODC65382:ODD65416 OMY65382:OMZ65416 OWU65382:OWV65416 PGQ65382:PGR65416 PQM65382:PQN65416 QAI65382:QAJ65416 QKE65382:QKF65416 QUA65382:QUB65416 RDW65382:RDX65416 RNS65382:RNT65416 RXO65382:RXP65416 SHK65382:SHL65416 SRG65382:SRH65416 TBC65382:TBD65416 TKY65382:TKZ65416 TUU65382:TUV65416 UEQ65382:UER65416 UOM65382:UON65416 UYI65382:UYJ65416 VIE65382:VIF65416 VSA65382:VSB65416 WBW65382:WBX65416 WLS65382:WLT65416 WVO65382:WVP65416 JC130918:JD130952 SY130918:SZ130952 ACU130918:ACV130952 AMQ130918:AMR130952 AWM130918:AWN130952 BGI130918:BGJ130952 BQE130918:BQF130952 CAA130918:CAB130952 CJW130918:CJX130952 CTS130918:CTT130952 DDO130918:DDP130952 DNK130918:DNL130952 DXG130918:DXH130952 EHC130918:EHD130952 EQY130918:EQZ130952 FAU130918:FAV130952 FKQ130918:FKR130952 FUM130918:FUN130952 GEI130918:GEJ130952 GOE130918:GOF130952 GYA130918:GYB130952 HHW130918:HHX130952 HRS130918:HRT130952 IBO130918:IBP130952 ILK130918:ILL130952 IVG130918:IVH130952 JFC130918:JFD130952 JOY130918:JOZ130952 JYU130918:JYV130952 KIQ130918:KIR130952 KSM130918:KSN130952 LCI130918:LCJ130952 LME130918:LMF130952 LWA130918:LWB130952 MFW130918:MFX130952 MPS130918:MPT130952 MZO130918:MZP130952 NJK130918:NJL130952 NTG130918:NTH130952 ODC130918:ODD130952 OMY130918:OMZ130952 OWU130918:OWV130952 PGQ130918:PGR130952 PQM130918:PQN130952 QAI130918:QAJ130952 QKE130918:QKF130952 QUA130918:QUB130952 RDW130918:RDX130952 RNS130918:RNT130952 RXO130918:RXP130952 SHK130918:SHL130952 SRG130918:SRH130952 TBC130918:TBD130952 TKY130918:TKZ130952 TUU130918:TUV130952 UEQ130918:UER130952 UOM130918:UON130952 UYI130918:UYJ130952 VIE130918:VIF130952 VSA130918:VSB130952 WBW130918:WBX130952 WLS130918:WLT130952 WVO130918:WVP130952 JC196454:JD196488 SY196454:SZ196488 ACU196454:ACV196488 AMQ196454:AMR196488 AWM196454:AWN196488 BGI196454:BGJ196488 BQE196454:BQF196488 CAA196454:CAB196488 CJW196454:CJX196488 CTS196454:CTT196488 DDO196454:DDP196488 DNK196454:DNL196488 DXG196454:DXH196488 EHC196454:EHD196488 EQY196454:EQZ196488 FAU196454:FAV196488 FKQ196454:FKR196488 FUM196454:FUN196488 GEI196454:GEJ196488 GOE196454:GOF196488 GYA196454:GYB196488 HHW196454:HHX196488 HRS196454:HRT196488 IBO196454:IBP196488 ILK196454:ILL196488 IVG196454:IVH196488 JFC196454:JFD196488 JOY196454:JOZ196488 JYU196454:JYV196488 KIQ196454:KIR196488 KSM196454:KSN196488 LCI196454:LCJ196488 LME196454:LMF196488 LWA196454:LWB196488 MFW196454:MFX196488 MPS196454:MPT196488 MZO196454:MZP196488 NJK196454:NJL196488 NTG196454:NTH196488 ODC196454:ODD196488 OMY196454:OMZ196488 OWU196454:OWV196488 PGQ196454:PGR196488 PQM196454:PQN196488 QAI196454:QAJ196488 QKE196454:QKF196488 QUA196454:QUB196488 RDW196454:RDX196488 RNS196454:RNT196488 RXO196454:RXP196488 SHK196454:SHL196488 SRG196454:SRH196488 TBC196454:TBD196488 TKY196454:TKZ196488 TUU196454:TUV196488 UEQ196454:UER196488 UOM196454:UON196488 UYI196454:UYJ196488 VIE196454:VIF196488 VSA196454:VSB196488 WBW196454:WBX196488 WLS196454:WLT196488 WVO196454:WVP196488 JC261990:JD262024 SY261990:SZ262024 ACU261990:ACV262024 AMQ261990:AMR262024 AWM261990:AWN262024 BGI261990:BGJ262024 BQE261990:BQF262024 CAA261990:CAB262024 CJW261990:CJX262024 CTS261990:CTT262024 DDO261990:DDP262024 DNK261990:DNL262024 DXG261990:DXH262024 EHC261990:EHD262024 EQY261990:EQZ262024 FAU261990:FAV262024 FKQ261990:FKR262024 FUM261990:FUN262024 GEI261990:GEJ262024 GOE261990:GOF262024 GYA261990:GYB262024 HHW261990:HHX262024 HRS261990:HRT262024 IBO261990:IBP262024 ILK261990:ILL262024 IVG261990:IVH262024 JFC261990:JFD262024 JOY261990:JOZ262024 JYU261990:JYV262024 KIQ261990:KIR262024 KSM261990:KSN262024 LCI261990:LCJ262024 LME261990:LMF262024 LWA261990:LWB262024 MFW261990:MFX262024 MPS261990:MPT262024 MZO261990:MZP262024 NJK261990:NJL262024 NTG261990:NTH262024 ODC261990:ODD262024 OMY261990:OMZ262024 OWU261990:OWV262024 PGQ261990:PGR262024 PQM261990:PQN262024 QAI261990:QAJ262024 QKE261990:QKF262024 QUA261990:QUB262024 RDW261990:RDX262024 RNS261990:RNT262024 RXO261990:RXP262024 SHK261990:SHL262024 SRG261990:SRH262024 TBC261990:TBD262024 TKY261990:TKZ262024 TUU261990:TUV262024 UEQ261990:UER262024 UOM261990:UON262024 UYI261990:UYJ262024 VIE261990:VIF262024 VSA261990:VSB262024 WBW261990:WBX262024 WLS261990:WLT262024 WVO261990:WVP262024 JC327526:JD327560 SY327526:SZ327560 ACU327526:ACV327560 AMQ327526:AMR327560 AWM327526:AWN327560 BGI327526:BGJ327560 BQE327526:BQF327560 CAA327526:CAB327560 CJW327526:CJX327560 CTS327526:CTT327560 DDO327526:DDP327560 DNK327526:DNL327560 DXG327526:DXH327560 EHC327526:EHD327560 EQY327526:EQZ327560 FAU327526:FAV327560 FKQ327526:FKR327560 FUM327526:FUN327560 GEI327526:GEJ327560 GOE327526:GOF327560 GYA327526:GYB327560 HHW327526:HHX327560 HRS327526:HRT327560 IBO327526:IBP327560 ILK327526:ILL327560 IVG327526:IVH327560 JFC327526:JFD327560 JOY327526:JOZ327560 JYU327526:JYV327560 KIQ327526:KIR327560 KSM327526:KSN327560 LCI327526:LCJ327560 LME327526:LMF327560 LWA327526:LWB327560 MFW327526:MFX327560 MPS327526:MPT327560 MZO327526:MZP327560 NJK327526:NJL327560 NTG327526:NTH327560 ODC327526:ODD327560 OMY327526:OMZ327560 OWU327526:OWV327560 PGQ327526:PGR327560 PQM327526:PQN327560 QAI327526:QAJ327560 QKE327526:QKF327560 QUA327526:QUB327560 RDW327526:RDX327560 RNS327526:RNT327560 RXO327526:RXP327560 SHK327526:SHL327560 SRG327526:SRH327560 TBC327526:TBD327560 TKY327526:TKZ327560 TUU327526:TUV327560 UEQ327526:UER327560 UOM327526:UON327560 UYI327526:UYJ327560 VIE327526:VIF327560 VSA327526:VSB327560 WBW327526:WBX327560 WLS327526:WLT327560 WVO327526:WVP327560 JC393062:JD393096 SY393062:SZ393096 ACU393062:ACV393096 AMQ393062:AMR393096 AWM393062:AWN393096 BGI393062:BGJ393096 BQE393062:BQF393096 CAA393062:CAB393096 CJW393062:CJX393096 CTS393062:CTT393096 DDO393062:DDP393096 DNK393062:DNL393096 DXG393062:DXH393096 EHC393062:EHD393096 EQY393062:EQZ393096 FAU393062:FAV393096 FKQ393062:FKR393096 FUM393062:FUN393096 GEI393062:GEJ393096 GOE393062:GOF393096 GYA393062:GYB393096 HHW393062:HHX393096 HRS393062:HRT393096 IBO393062:IBP393096 ILK393062:ILL393096 IVG393062:IVH393096 JFC393062:JFD393096 JOY393062:JOZ393096 JYU393062:JYV393096 KIQ393062:KIR393096 KSM393062:KSN393096 LCI393062:LCJ393096 LME393062:LMF393096 LWA393062:LWB393096 MFW393062:MFX393096 MPS393062:MPT393096 MZO393062:MZP393096 NJK393062:NJL393096 NTG393062:NTH393096 ODC393062:ODD393096 OMY393062:OMZ393096 OWU393062:OWV393096 PGQ393062:PGR393096 PQM393062:PQN393096 QAI393062:QAJ393096 QKE393062:QKF393096 QUA393062:QUB393096 RDW393062:RDX393096 RNS393062:RNT393096 RXO393062:RXP393096 SHK393062:SHL393096 SRG393062:SRH393096 TBC393062:TBD393096 TKY393062:TKZ393096 TUU393062:TUV393096 UEQ393062:UER393096 UOM393062:UON393096 UYI393062:UYJ393096 VIE393062:VIF393096 VSA393062:VSB393096 WBW393062:WBX393096 WLS393062:WLT393096 WVO393062:WVP393096 JC458598:JD458632 SY458598:SZ458632 ACU458598:ACV458632 AMQ458598:AMR458632 AWM458598:AWN458632 BGI458598:BGJ458632 BQE458598:BQF458632 CAA458598:CAB458632 CJW458598:CJX458632 CTS458598:CTT458632 DDO458598:DDP458632 DNK458598:DNL458632 DXG458598:DXH458632 EHC458598:EHD458632 EQY458598:EQZ458632 FAU458598:FAV458632 FKQ458598:FKR458632 FUM458598:FUN458632 GEI458598:GEJ458632 GOE458598:GOF458632 GYA458598:GYB458632 HHW458598:HHX458632 HRS458598:HRT458632 IBO458598:IBP458632 ILK458598:ILL458632 IVG458598:IVH458632 JFC458598:JFD458632 JOY458598:JOZ458632 JYU458598:JYV458632 KIQ458598:KIR458632 KSM458598:KSN458632 LCI458598:LCJ458632 LME458598:LMF458632 LWA458598:LWB458632 MFW458598:MFX458632 MPS458598:MPT458632 MZO458598:MZP458632 NJK458598:NJL458632 NTG458598:NTH458632 ODC458598:ODD458632 OMY458598:OMZ458632 OWU458598:OWV458632 PGQ458598:PGR458632 PQM458598:PQN458632 QAI458598:QAJ458632 QKE458598:QKF458632 QUA458598:QUB458632 RDW458598:RDX458632 RNS458598:RNT458632 RXO458598:RXP458632 SHK458598:SHL458632 SRG458598:SRH458632 TBC458598:TBD458632 TKY458598:TKZ458632 TUU458598:TUV458632 UEQ458598:UER458632 UOM458598:UON458632 UYI458598:UYJ458632 VIE458598:VIF458632 VSA458598:VSB458632 WBW458598:WBX458632 WLS458598:WLT458632 WVO458598:WVP458632 JC524134:JD524168 SY524134:SZ524168 ACU524134:ACV524168 AMQ524134:AMR524168 AWM524134:AWN524168 BGI524134:BGJ524168 BQE524134:BQF524168 CAA524134:CAB524168 CJW524134:CJX524168 CTS524134:CTT524168 DDO524134:DDP524168 DNK524134:DNL524168 DXG524134:DXH524168 EHC524134:EHD524168 EQY524134:EQZ524168 FAU524134:FAV524168 FKQ524134:FKR524168 FUM524134:FUN524168 GEI524134:GEJ524168 GOE524134:GOF524168 GYA524134:GYB524168 HHW524134:HHX524168 HRS524134:HRT524168 IBO524134:IBP524168 ILK524134:ILL524168 IVG524134:IVH524168 JFC524134:JFD524168 JOY524134:JOZ524168 JYU524134:JYV524168 KIQ524134:KIR524168 KSM524134:KSN524168 LCI524134:LCJ524168 LME524134:LMF524168 LWA524134:LWB524168 MFW524134:MFX524168 MPS524134:MPT524168 MZO524134:MZP524168 NJK524134:NJL524168 NTG524134:NTH524168 ODC524134:ODD524168 OMY524134:OMZ524168 OWU524134:OWV524168 PGQ524134:PGR524168 PQM524134:PQN524168 QAI524134:QAJ524168 QKE524134:QKF524168 QUA524134:QUB524168 RDW524134:RDX524168 RNS524134:RNT524168 RXO524134:RXP524168 SHK524134:SHL524168 SRG524134:SRH524168 TBC524134:TBD524168 TKY524134:TKZ524168 TUU524134:TUV524168 UEQ524134:UER524168 UOM524134:UON524168 UYI524134:UYJ524168 VIE524134:VIF524168 VSA524134:VSB524168 WBW524134:WBX524168 WLS524134:WLT524168 WVO524134:WVP524168 JC589670:JD589704 SY589670:SZ589704 ACU589670:ACV589704 AMQ589670:AMR589704 AWM589670:AWN589704 BGI589670:BGJ589704 BQE589670:BQF589704 CAA589670:CAB589704 CJW589670:CJX589704 CTS589670:CTT589704 DDO589670:DDP589704 DNK589670:DNL589704 DXG589670:DXH589704 EHC589670:EHD589704 EQY589670:EQZ589704 FAU589670:FAV589704 FKQ589670:FKR589704 FUM589670:FUN589704 GEI589670:GEJ589704 GOE589670:GOF589704 GYA589670:GYB589704 HHW589670:HHX589704 HRS589670:HRT589704 IBO589670:IBP589704 ILK589670:ILL589704 IVG589670:IVH589704 JFC589670:JFD589704 JOY589670:JOZ589704 JYU589670:JYV589704 KIQ589670:KIR589704 KSM589670:KSN589704 LCI589670:LCJ589704 LME589670:LMF589704 LWA589670:LWB589704 MFW589670:MFX589704 MPS589670:MPT589704 MZO589670:MZP589704 NJK589670:NJL589704 NTG589670:NTH589704 ODC589670:ODD589704 OMY589670:OMZ589704 OWU589670:OWV589704 PGQ589670:PGR589704 PQM589670:PQN589704 QAI589670:QAJ589704 QKE589670:QKF589704 QUA589670:QUB589704 RDW589670:RDX589704 RNS589670:RNT589704 RXO589670:RXP589704 SHK589670:SHL589704 SRG589670:SRH589704 TBC589670:TBD589704 TKY589670:TKZ589704 TUU589670:TUV589704 UEQ589670:UER589704 UOM589670:UON589704 UYI589670:UYJ589704 VIE589670:VIF589704 VSA589670:VSB589704 WBW589670:WBX589704 WLS589670:WLT589704 WVO589670:WVP589704 JC655206:JD655240 SY655206:SZ655240 ACU655206:ACV655240 AMQ655206:AMR655240 AWM655206:AWN655240 BGI655206:BGJ655240 BQE655206:BQF655240 CAA655206:CAB655240 CJW655206:CJX655240 CTS655206:CTT655240 DDO655206:DDP655240 DNK655206:DNL655240 DXG655206:DXH655240 EHC655206:EHD655240 EQY655206:EQZ655240 FAU655206:FAV655240 FKQ655206:FKR655240 FUM655206:FUN655240 GEI655206:GEJ655240 GOE655206:GOF655240 GYA655206:GYB655240 HHW655206:HHX655240 HRS655206:HRT655240 IBO655206:IBP655240 ILK655206:ILL655240 IVG655206:IVH655240 JFC655206:JFD655240 JOY655206:JOZ655240 JYU655206:JYV655240 KIQ655206:KIR655240 KSM655206:KSN655240 LCI655206:LCJ655240 LME655206:LMF655240 LWA655206:LWB655240 MFW655206:MFX655240 MPS655206:MPT655240 MZO655206:MZP655240 NJK655206:NJL655240 NTG655206:NTH655240 ODC655206:ODD655240 OMY655206:OMZ655240 OWU655206:OWV655240 PGQ655206:PGR655240 PQM655206:PQN655240 QAI655206:QAJ655240 QKE655206:QKF655240 QUA655206:QUB655240 RDW655206:RDX655240 RNS655206:RNT655240 RXO655206:RXP655240 SHK655206:SHL655240 SRG655206:SRH655240 TBC655206:TBD655240 TKY655206:TKZ655240 TUU655206:TUV655240 UEQ655206:UER655240 UOM655206:UON655240 UYI655206:UYJ655240 VIE655206:VIF655240 VSA655206:VSB655240 WBW655206:WBX655240 WLS655206:WLT655240 WVO655206:WVP655240 JC720742:JD720776 SY720742:SZ720776 ACU720742:ACV720776 AMQ720742:AMR720776 AWM720742:AWN720776 BGI720742:BGJ720776 BQE720742:BQF720776 CAA720742:CAB720776 CJW720742:CJX720776 CTS720742:CTT720776 DDO720742:DDP720776 DNK720742:DNL720776 DXG720742:DXH720776 EHC720742:EHD720776 EQY720742:EQZ720776 FAU720742:FAV720776 FKQ720742:FKR720776 FUM720742:FUN720776 GEI720742:GEJ720776 GOE720742:GOF720776 GYA720742:GYB720776 HHW720742:HHX720776 HRS720742:HRT720776 IBO720742:IBP720776 ILK720742:ILL720776 IVG720742:IVH720776 JFC720742:JFD720776 JOY720742:JOZ720776 JYU720742:JYV720776 KIQ720742:KIR720776 KSM720742:KSN720776 LCI720742:LCJ720776 LME720742:LMF720776 LWA720742:LWB720776 MFW720742:MFX720776 MPS720742:MPT720776 MZO720742:MZP720776 NJK720742:NJL720776 NTG720742:NTH720776 ODC720742:ODD720776 OMY720742:OMZ720776 OWU720742:OWV720776 PGQ720742:PGR720776 PQM720742:PQN720776 QAI720742:QAJ720776 QKE720742:QKF720776 QUA720742:QUB720776 RDW720742:RDX720776 RNS720742:RNT720776 RXO720742:RXP720776 SHK720742:SHL720776 SRG720742:SRH720776 TBC720742:TBD720776 TKY720742:TKZ720776 TUU720742:TUV720776 UEQ720742:UER720776 UOM720742:UON720776 UYI720742:UYJ720776 VIE720742:VIF720776 VSA720742:VSB720776 WBW720742:WBX720776 WLS720742:WLT720776 WVO720742:WVP720776 JC786278:JD786312 SY786278:SZ786312 ACU786278:ACV786312 AMQ786278:AMR786312 AWM786278:AWN786312 BGI786278:BGJ786312 BQE786278:BQF786312 CAA786278:CAB786312 CJW786278:CJX786312 CTS786278:CTT786312 DDO786278:DDP786312 DNK786278:DNL786312 DXG786278:DXH786312 EHC786278:EHD786312 EQY786278:EQZ786312 FAU786278:FAV786312 FKQ786278:FKR786312 FUM786278:FUN786312 GEI786278:GEJ786312 GOE786278:GOF786312 GYA786278:GYB786312 HHW786278:HHX786312 HRS786278:HRT786312 IBO786278:IBP786312 ILK786278:ILL786312 IVG786278:IVH786312 JFC786278:JFD786312 JOY786278:JOZ786312 JYU786278:JYV786312 KIQ786278:KIR786312 KSM786278:KSN786312 LCI786278:LCJ786312 LME786278:LMF786312 LWA786278:LWB786312 MFW786278:MFX786312 MPS786278:MPT786312 MZO786278:MZP786312 NJK786278:NJL786312 NTG786278:NTH786312 ODC786278:ODD786312 OMY786278:OMZ786312 OWU786278:OWV786312 PGQ786278:PGR786312 PQM786278:PQN786312 QAI786278:QAJ786312 QKE786278:QKF786312 QUA786278:QUB786312 RDW786278:RDX786312 RNS786278:RNT786312 RXO786278:RXP786312 SHK786278:SHL786312 SRG786278:SRH786312 TBC786278:TBD786312 TKY786278:TKZ786312 TUU786278:TUV786312 UEQ786278:UER786312 UOM786278:UON786312 UYI786278:UYJ786312 VIE786278:VIF786312 VSA786278:VSB786312 WBW786278:WBX786312 WLS786278:WLT786312 WVO786278:WVP786312 JC851814:JD851848 SY851814:SZ851848 ACU851814:ACV851848 AMQ851814:AMR851848 AWM851814:AWN851848 BGI851814:BGJ851848 BQE851814:BQF851848 CAA851814:CAB851848 CJW851814:CJX851848 CTS851814:CTT851848 DDO851814:DDP851848 DNK851814:DNL851848 DXG851814:DXH851848 EHC851814:EHD851848 EQY851814:EQZ851848 FAU851814:FAV851848 FKQ851814:FKR851848 FUM851814:FUN851848 GEI851814:GEJ851848 GOE851814:GOF851848 GYA851814:GYB851848 HHW851814:HHX851848 HRS851814:HRT851848 IBO851814:IBP851848 ILK851814:ILL851848 IVG851814:IVH851848 JFC851814:JFD851848 JOY851814:JOZ851848 JYU851814:JYV851848 KIQ851814:KIR851848 KSM851814:KSN851848 LCI851814:LCJ851848 LME851814:LMF851848 LWA851814:LWB851848 MFW851814:MFX851848 MPS851814:MPT851848 MZO851814:MZP851848 NJK851814:NJL851848 NTG851814:NTH851848 ODC851814:ODD851848 OMY851814:OMZ851848 OWU851814:OWV851848 PGQ851814:PGR851848 PQM851814:PQN851848 QAI851814:QAJ851848 QKE851814:QKF851848 QUA851814:QUB851848 RDW851814:RDX851848 RNS851814:RNT851848 RXO851814:RXP851848 SHK851814:SHL851848 SRG851814:SRH851848 TBC851814:TBD851848 TKY851814:TKZ851848 TUU851814:TUV851848 UEQ851814:UER851848 UOM851814:UON851848 UYI851814:UYJ851848 VIE851814:VIF851848 VSA851814:VSB851848 WBW851814:WBX851848 WLS851814:WLT851848 WVO851814:WVP851848 JC917350:JD917384 SY917350:SZ917384 ACU917350:ACV917384 AMQ917350:AMR917384 AWM917350:AWN917384 BGI917350:BGJ917384 BQE917350:BQF917384 CAA917350:CAB917384 CJW917350:CJX917384 CTS917350:CTT917384 DDO917350:DDP917384 DNK917350:DNL917384 DXG917350:DXH917384 EHC917350:EHD917384 EQY917350:EQZ917384 FAU917350:FAV917384 FKQ917350:FKR917384 FUM917350:FUN917384 GEI917350:GEJ917384 GOE917350:GOF917384 GYA917350:GYB917384 HHW917350:HHX917384 HRS917350:HRT917384 IBO917350:IBP917384 ILK917350:ILL917384 IVG917350:IVH917384 JFC917350:JFD917384 JOY917350:JOZ917384 JYU917350:JYV917384 KIQ917350:KIR917384 KSM917350:KSN917384 LCI917350:LCJ917384 LME917350:LMF917384 LWA917350:LWB917384 MFW917350:MFX917384 MPS917350:MPT917384 MZO917350:MZP917384 NJK917350:NJL917384 NTG917350:NTH917384 ODC917350:ODD917384 OMY917350:OMZ917384 OWU917350:OWV917384 PGQ917350:PGR917384 PQM917350:PQN917384 QAI917350:QAJ917384 QKE917350:QKF917384 QUA917350:QUB917384 RDW917350:RDX917384 RNS917350:RNT917384 RXO917350:RXP917384 SHK917350:SHL917384 SRG917350:SRH917384 TBC917350:TBD917384 TKY917350:TKZ917384 TUU917350:TUV917384 UEQ917350:UER917384 UOM917350:UON917384 UYI917350:UYJ917384 VIE917350:VIF917384 VSA917350:VSB917384 WBW917350:WBX917384 WLS917350:WLT917384 WVO917350:WVP917384 JC982886:JD982920 SY982886:SZ982920 ACU982886:ACV982920 AMQ982886:AMR982920 AWM982886:AWN982920 BGI982886:BGJ982920 BQE982886:BQF982920 CAA982886:CAB982920 CJW982886:CJX982920 CTS982886:CTT982920 DDO982886:DDP982920 DNK982886:DNL982920 DXG982886:DXH982920 EHC982886:EHD982920 EQY982886:EQZ982920 FAU982886:FAV982920 FKQ982886:FKR982920 FUM982886:FUN982920 GEI982886:GEJ982920 GOE982886:GOF982920 GYA982886:GYB982920 HHW982886:HHX982920 HRS982886:HRT982920 IBO982886:IBP982920 ILK982886:ILL982920 IVG982886:IVH982920 JFC982886:JFD982920 JOY982886:JOZ982920 JYU982886:JYV982920 KIQ982886:KIR982920 KSM982886:KSN982920 LCI982886:LCJ982920 LME982886:LMF982920 LWA982886:LWB982920 MFW982886:MFX982920 MPS982886:MPT982920 MZO982886:MZP982920 NJK982886:NJL982920 NTG982886:NTH982920 ODC982886:ODD982920 OMY982886:OMZ982920 OWU982886:OWV982920 PGQ982886:PGR982920 PQM982886:PQN982920 QAI982886:QAJ982920 QKE982886:QKF982920 QUA982886:QUB982920 RDW982886:RDX982920 RNS982886:RNT982920 RXO982886:RXP982920 SHK982886:SHL982920 SRG982886:SRH982920 TBC982886:TBD982920 TKY982886:TKZ982920 TUU982886:TUV982920 UEQ982886:UER982920 UOM982886:UON982920 UYI982886:UYJ982920 VIE982886:VIF982920 VSA982886:VSB982920 WBW982886:WBX982920 WLS982886:WLT982920 WVO982886:WVP982920 JC65418:JD65420 SY65418:SZ65420 ACU65418:ACV65420 AMQ65418:AMR65420 AWM65418:AWN65420 BGI65418:BGJ65420 BQE65418:BQF65420 CAA65418:CAB65420 CJW65418:CJX65420 CTS65418:CTT65420 DDO65418:DDP65420 DNK65418:DNL65420 DXG65418:DXH65420 EHC65418:EHD65420 EQY65418:EQZ65420 FAU65418:FAV65420 FKQ65418:FKR65420 FUM65418:FUN65420 GEI65418:GEJ65420 GOE65418:GOF65420 GYA65418:GYB65420 HHW65418:HHX65420 HRS65418:HRT65420 IBO65418:IBP65420 ILK65418:ILL65420 IVG65418:IVH65420 JFC65418:JFD65420 JOY65418:JOZ65420 JYU65418:JYV65420 KIQ65418:KIR65420 KSM65418:KSN65420 LCI65418:LCJ65420 LME65418:LMF65420 LWA65418:LWB65420 MFW65418:MFX65420 MPS65418:MPT65420 MZO65418:MZP65420 NJK65418:NJL65420 NTG65418:NTH65420 ODC65418:ODD65420 OMY65418:OMZ65420 OWU65418:OWV65420 PGQ65418:PGR65420 PQM65418:PQN65420 QAI65418:QAJ65420 QKE65418:QKF65420 QUA65418:QUB65420 RDW65418:RDX65420 RNS65418:RNT65420 RXO65418:RXP65420 SHK65418:SHL65420 SRG65418:SRH65420 TBC65418:TBD65420 TKY65418:TKZ65420 TUU65418:TUV65420 UEQ65418:UER65420 UOM65418:UON65420 UYI65418:UYJ65420 VIE65418:VIF65420 VSA65418:VSB65420 WBW65418:WBX65420 WLS65418:WLT65420 WVO65418:WVP65420 JC130954:JD130956 SY130954:SZ130956 ACU130954:ACV130956 AMQ130954:AMR130956 AWM130954:AWN130956 BGI130954:BGJ130956 BQE130954:BQF130956 CAA130954:CAB130956 CJW130954:CJX130956 CTS130954:CTT130956 DDO130954:DDP130956 DNK130954:DNL130956 DXG130954:DXH130956 EHC130954:EHD130956 EQY130954:EQZ130956 FAU130954:FAV130956 FKQ130954:FKR130956 FUM130954:FUN130956 GEI130954:GEJ130956 GOE130954:GOF130956 GYA130954:GYB130956 HHW130954:HHX130956 HRS130954:HRT130956 IBO130954:IBP130956 ILK130954:ILL130956 IVG130954:IVH130956 JFC130954:JFD130956 JOY130954:JOZ130956 JYU130954:JYV130956 KIQ130954:KIR130956 KSM130954:KSN130956 LCI130954:LCJ130956 LME130954:LMF130956 LWA130954:LWB130956 MFW130954:MFX130956 MPS130954:MPT130956 MZO130954:MZP130956 NJK130954:NJL130956 NTG130954:NTH130956 ODC130954:ODD130956 OMY130954:OMZ130956 OWU130954:OWV130956 PGQ130954:PGR130956 PQM130954:PQN130956 QAI130954:QAJ130956 QKE130954:QKF130956 QUA130954:QUB130956 RDW130954:RDX130956 RNS130954:RNT130956 RXO130954:RXP130956 SHK130954:SHL130956 SRG130954:SRH130956 TBC130954:TBD130956 TKY130954:TKZ130956 TUU130954:TUV130956 UEQ130954:UER130956 UOM130954:UON130956 UYI130954:UYJ130956 VIE130954:VIF130956 VSA130954:VSB130956 WBW130954:WBX130956 WLS130954:WLT130956 WVO130954:WVP130956 JC196490:JD196492 SY196490:SZ196492 ACU196490:ACV196492 AMQ196490:AMR196492 AWM196490:AWN196492 BGI196490:BGJ196492 BQE196490:BQF196492 CAA196490:CAB196492 CJW196490:CJX196492 CTS196490:CTT196492 DDO196490:DDP196492 DNK196490:DNL196492 DXG196490:DXH196492 EHC196490:EHD196492 EQY196490:EQZ196492 FAU196490:FAV196492 FKQ196490:FKR196492 FUM196490:FUN196492 GEI196490:GEJ196492 GOE196490:GOF196492 GYA196490:GYB196492 HHW196490:HHX196492 HRS196490:HRT196492 IBO196490:IBP196492 ILK196490:ILL196492 IVG196490:IVH196492 JFC196490:JFD196492 JOY196490:JOZ196492 JYU196490:JYV196492 KIQ196490:KIR196492 KSM196490:KSN196492 LCI196490:LCJ196492 LME196490:LMF196492 LWA196490:LWB196492 MFW196490:MFX196492 MPS196490:MPT196492 MZO196490:MZP196492 NJK196490:NJL196492 NTG196490:NTH196492 ODC196490:ODD196492 OMY196490:OMZ196492 OWU196490:OWV196492 PGQ196490:PGR196492 PQM196490:PQN196492 QAI196490:QAJ196492 QKE196490:QKF196492 QUA196490:QUB196492 RDW196490:RDX196492 RNS196490:RNT196492 RXO196490:RXP196492 SHK196490:SHL196492 SRG196490:SRH196492 TBC196490:TBD196492 TKY196490:TKZ196492 TUU196490:TUV196492 UEQ196490:UER196492 UOM196490:UON196492 UYI196490:UYJ196492 VIE196490:VIF196492 VSA196490:VSB196492 WBW196490:WBX196492 WLS196490:WLT196492 WVO196490:WVP196492 JC262026:JD262028 SY262026:SZ262028 ACU262026:ACV262028 AMQ262026:AMR262028 AWM262026:AWN262028 BGI262026:BGJ262028 BQE262026:BQF262028 CAA262026:CAB262028 CJW262026:CJX262028 CTS262026:CTT262028 DDO262026:DDP262028 DNK262026:DNL262028 DXG262026:DXH262028 EHC262026:EHD262028 EQY262026:EQZ262028 FAU262026:FAV262028 FKQ262026:FKR262028 FUM262026:FUN262028 GEI262026:GEJ262028 GOE262026:GOF262028 GYA262026:GYB262028 HHW262026:HHX262028 HRS262026:HRT262028 IBO262026:IBP262028 ILK262026:ILL262028 IVG262026:IVH262028 JFC262026:JFD262028 JOY262026:JOZ262028 JYU262026:JYV262028 KIQ262026:KIR262028 KSM262026:KSN262028 LCI262026:LCJ262028 LME262026:LMF262028 LWA262026:LWB262028 MFW262026:MFX262028 MPS262026:MPT262028 MZO262026:MZP262028 NJK262026:NJL262028 NTG262026:NTH262028 ODC262026:ODD262028 OMY262026:OMZ262028 OWU262026:OWV262028 PGQ262026:PGR262028 PQM262026:PQN262028 QAI262026:QAJ262028 QKE262026:QKF262028 QUA262026:QUB262028 RDW262026:RDX262028 RNS262026:RNT262028 RXO262026:RXP262028 SHK262026:SHL262028 SRG262026:SRH262028 TBC262026:TBD262028 TKY262026:TKZ262028 TUU262026:TUV262028 UEQ262026:UER262028 UOM262026:UON262028 UYI262026:UYJ262028 VIE262026:VIF262028 VSA262026:VSB262028 WBW262026:WBX262028 WLS262026:WLT262028 WVO262026:WVP262028 JC327562:JD327564 SY327562:SZ327564 ACU327562:ACV327564 AMQ327562:AMR327564 AWM327562:AWN327564 BGI327562:BGJ327564 BQE327562:BQF327564 CAA327562:CAB327564 CJW327562:CJX327564 CTS327562:CTT327564 DDO327562:DDP327564 DNK327562:DNL327564 DXG327562:DXH327564 EHC327562:EHD327564 EQY327562:EQZ327564 FAU327562:FAV327564 FKQ327562:FKR327564 FUM327562:FUN327564 GEI327562:GEJ327564 GOE327562:GOF327564 GYA327562:GYB327564 HHW327562:HHX327564 HRS327562:HRT327564 IBO327562:IBP327564 ILK327562:ILL327564 IVG327562:IVH327564 JFC327562:JFD327564 JOY327562:JOZ327564 JYU327562:JYV327564 KIQ327562:KIR327564 KSM327562:KSN327564 LCI327562:LCJ327564 LME327562:LMF327564 LWA327562:LWB327564 MFW327562:MFX327564 MPS327562:MPT327564 MZO327562:MZP327564 NJK327562:NJL327564 NTG327562:NTH327564 ODC327562:ODD327564 OMY327562:OMZ327564 OWU327562:OWV327564 PGQ327562:PGR327564 PQM327562:PQN327564 QAI327562:QAJ327564 QKE327562:QKF327564 QUA327562:QUB327564 RDW327562:RDX327564 RNS327562:RNT327564 RXO327562:RXP327564 SHK327562:SHL327564 SRG327562:SRH327564 TBC327562:TBD327564 TKY327562:TKZ327564 TUU327562:TUV327564 UEQ327562:UER327564 UOM327562:UON327564 UYI327562:UYJ327564 VIE327562:VIF327564 VSA327562:VSB327564 WBW327562:WBX327564 WLS327562:WLT327564 WVO327562:WVP327564 JC393098:JD393100 SY393098:SZ393100 ACU393098:ACV393100 AMQ393098:AMR393100 AWM393098:AWN393100 BGI393098:BGJ393100 BQE393098:BQF393100 CAA393098:CAB393100 CJW393098:CJX393100 CTS393098:CTT393100 DDO393098:DDP393100 DNK393098:DNL393100 DXG393098:DXH393100 EHC393098:EHD393100 EQY393098:EQZ393100 FAU393098:FAV393100 FKQ393098:FKR393100 FUM393098:FUN393100 GEI393098:GEJ393100 GOE393098:GOF393100 GYA393098:GYB393100 HHW393098:HHX393100 HRS393098:HRT393100 IBO393098:IBP393100 ILK393098:ILL393100 IVG393098:IVH393100 JFC393098:JFD393100 JOY393098:JOZ393100 JYU393098:JYV393100 KIQ393098:KIR393100 KSM393098:KSN393100 LCI393098:LCJ393100 LME393098:LMF393100 LWA393098:LWB393100 MFW393098:MFX393100 MPS393098:MPT393100 MZO393098:MZP393100 NJK393098:NJL393100 NTG393098:NTH393100 ODC393098:ODD393100 OMY393098:OMZ393100 OWU393098:OWV393100 PGQ393098:PGR393100 PQM393098:PQN393100 QAI393098:QAJ393100 QKE393098:QKF393100 QUA393098:QUB393100 RDW393098:RDX393100 RNS393098:RNT393100 RXO393098:RXP393100 SHK393098:SHL393100 SRG393098:SRH393100 TBC393098:TBD393100 TKY393098:TKZ393100 TUU393098:TUV393100 UEQ393098:UER393100 UOM393098:UON393100 UYI393098:UYJ393100 VIE393098:VIF393100 VSA393098:VSB393100 WBW393098:WBX393100 WLS393098:WLT393100 WVO393098:WVP393100 JC458634:JD458636 SY458634:SZ458636 ACU458634:ACV458636 AMQ458634:AMR458636 AWM458634:AWN458636 BGI458634:BGJ458636 BQE458634:BQF458636 CAA458634:CAB458636 CJW458634:CJX458636 CTS458634:CTT458636 DDO458634:DDP458636 DNK458634:DNL458636 DXG458634:DXH458636 EHC458634:EHD458636 EQY458634:EQZ458636 FAU458634:FAV458636 FKQ458634:FKR458636 FUM458634:FUN458636 GEI458634:GEJ458636 GOE458634:GOF458636 GYA458634:GYB458636 HHW458634:HHX458636 HRS458634:HRT458636 IBO458634:IBP458636 ILK458634:ILL458636 IVG458634:IVH458636 JFC458634:JFD458636 JOY458634:JOZ458636 JYU458634:JYV458636 KIQ458634:KIR458636 KSM458634:KSN458636 LCI458634:LCJ458636 LME458634:LMF458636 LWA458634:LWB458636 MFW458634:MFX458636 MPS458634:MPT458636 MZO458634:MZP458636 NJK458634:NJL458636 NTG458634:NTH458636 ODC458634:ODD458636 OMY458634:OMZ458636 OWU458634:OWV458636 PGQ458634:PGR458636 PQM458634:PQN458636 QAI458634:QAJ458636 QKE458634:QKF458636 QUA458634:QUB458636 RDW458634:RDX458636 RNS458634:RNT458636 RXO458634:RXP458636 SHK458634:SHL458636 SRG458634:SRH458636 TBC458634:TBD458636 TKY458634:TKZ458636 TUU458634:TUV458636 UEQ458634:UER458636 UOM458634:UON458636 UYI458634:UYJ458636 VIE458634:VIF458636 VSA458634:VSB458636 WBW458634:WBX458636 WLS458634:WLT458636 WVO458634:WVP458636 JC524170:JD524172 SY524170:SZ524172 ACU524170:ACV524172 AMQ524170:AMR524172 AWM524170:AWN524172 BGI524170:BGJ524172 BQE524170:BQF524172 CAA524170:CAB524172 CJW524170:CJX524172 CTS524170:CTT524172 DDO524170:DDP524172 DNK524170:DNL524172 DXG524170:DXH524172 EHC524170:EHD524172 EQY524170:EQZ524172 FAU524170:FAV524172 FKQ524170:FKR524172 FUM524170:FUN524172 GEI524170:GEJ524172 GOE524170:GOF524172 GYA524170:GYB524172 HHW524170:HHX524172 HRS524170:HRT524172 IBO524170:IBP524172 ILK524170:ILL524172 IVG524170:IVH524172 JFC524170:JFD524172 JOY524170:JOZ524172 JYU524170:JYV524172 KIQ524170:KIR524172 KSM524170:KSN524172 LCI524170:LCJ524172 LME524170:LMF524172 LWA524170:LWB524172 MFW524170:MFX524172 MPS524170:MPT524172 MZO524170:MZP524172 NJK524170:NJL524172 NTG524170:NTH524172 ODC524170:ODD524172 OMY524170:OMZ524172 OWU524170:OWV524172 PGQ524170:PGR524172 PQM524170:PQN524172 QAI524170:QAJ524172 QKE524170:QKF524172 QUA524170:QUB524172 RDW524170:RDX524172 RNS524170:RNT524172 RXO524170:RXP524172 SHK524170:SHL524172 SRG524170:SRH524172 TBC524170:TBD524172 TKY524170:TKZ524172 TUU524170:TUV524172 UEQ524170:UER524172 UOM524170:UON524172 UYI524170:UYJ524172 VIE524170:VIF524172 VSA524170:VSB524172 WBW524170:WBX524172 WLS524170:WLT524172 WVO524170:WVP524172 JC589706:JD589708 SY589706:SZ589708 ACU589706:ACV589708 AMQ589706:AMR589708 AWM589706:AWN589708 BGI589706:BGJ589708 BQE589706:BQF589708 CAA589706:CAB589708 CJW589706:CJX589708 CTS589706:CTT589708 DDO589706:DDP589708 DNK589706:DNL589708 DXG589706:DXH589708 EHC589706:EHD589708 EQY589706:EQZ589708 FAU589706:FAV589708 FKQ589706:FKR589708 FUM589706:FUN589708 GEI589706:GEJ589708 GOE589706:GOF589708 GYA589706:GYB589708 HHW589706:HHX589708 HRS589706:HRT589708 IBO589706:IBP589708 ILK589706:ILL589708 IVG589706:IVH589708 JFC589706:JFD589708 JOY589706:JOZ589708 JYU589706:JYV589708 KIQ589706:KIR589708 KSM589706:KSN589708 LCI589706:LCJ589708 LME589706:LMF589708 LWA589706:LWB589708 MFW589706:MFX589708 MPS589706:MPT589708 MZO589706:MZP589708 NJK589706:NJL589708 NTG589706:NTH589708 ODC589706:ODD589708 OMY589706:OMZ589708 OWU589706:OWV589708 PGQ589706:PGR589708 PQM589706:PQN589708 QAI589706:QAJ589708 QKE589706:QKF589708 QUA589706:QUB589708 RDW589706:RDX589708 RNS589706:RNT589708 RXO589706:RXP589708 SHK589706:SHL589708 SRG589706:SRH589708 TBC589706:TBD589708 TKY589706:TKZ589708 TUU589706:TUV589708 UEQ589706:UER589708 UOM589706:UON589708 UYI589706:UYJ589708 VIE589706:VIF589708 VSA589706:VSB589708 WBW589706:WBX589708 WLS589706:WLT589708 WVO589706:WVP589708 JC655242:JD655244 SY655242:SZ655244 ACU655242:ACV655244 AMQ655242:AMR655244 AWM655242:AWN655244 BGI655242:BGJ655244 BQE655242:BQF655244 CAA655242:CAB655244 CJW655242:CJX655244 CTS655242:CTT655244 DDO655242:DDP655244 DNK655242:DNL655244 DXG655242:DXH655244 EHC655242:EHD655244 EQY655242:EQZ655244 FAU655242:FAV655244 FKQ655242:FKR655244 FUM655242:FUN655244 GEI655242:GEJ655244 GOE655242:GOF655244 GYA655242:GYB655244 HHW655242:HHX655244 HRS655242:HRT655244 IBO655242:IBP655244 ILK655242:ILL655244 IVG655242:IVH655244 JFC655242:JFD655244 JOY655242:JOZ655244 JYU655242:JYV655244 KIQ655242:KIR655244 KSM655242:KSN655244 LCI655242:LCJ655244 LME655242:LMF655244 LWA655242:LWB655244 MFW655242:MFX655244 MPS655242:MPT655244 MZO655242:MZP655244 NJK655242:NJL655244 NTG655242:NTH655244 ODC655242:ODD655244 OMY655242:OMZ655244 OWU655242:OWV655244 PGQ655242:PGR655244 PQM655242:PQN655244 QAI655242:QAJ655244 QKE655242:QKF655244 QUA655242:QUB655244 RDW655242:RDX655244 RNS655242:RNT655244 RXO655242:RXP655244 SHK655242:SHL655244 SRG655242:SRH655244 TBC655242:TBD655244 TKY655242:TKZ655244 TUU655242:TUV655244 UEQ655242:UER655244 UOM655242:UON655244 UYI655242:UYJ655244 VIE655242:VIF655244 VSA655242:VSB655244 WBW655242:WBX655244 WLS655242:WLT655244 WVO655242:WVP655244 JC720778:JD720780 SY720778:SZ720780 ACU720778:ACV720780 AMQ720778:AMR720780 AWM720778:AWN720780 BGI720778:BGJ720780 BQE720778:BQF720780 CAA720778:CAB720780 CJW720778:CJX720780 CTS720778:CTT720780 DDO720778:DDP720780 DNK720778:DNL720780 DXG720778:DXH720780 EHC720778:EHD720780 EQY720778:EQZ720780 FAU720778:FAV720780 FKQ720778:FKR720780 FUM720778:FUN720780 GEI720778:GEJ720780 GOE720778:GOF720780 GYA720778:GYB720780 HHW720778:HHX720780 HRS720778:HRT720780 IBO720778:IBP720780 ILK720778:ILL720780 IVG720778:IVH720780 JFC720778:JFD720780 JOY720778:JOZ720780 JYU720778:JYV720780 KIQ720778:KIR720780 KSM720778:KSN720780 LCI720778:LCJ720780 LME720778:LMF720780 LWA720778:LWB720780 MFW720778:MFX720780 MPS720778:MPT720780 MZO720778:MZP720780 NJK720778:NJL720780 NTG720778:NTH720780 ODC720778:ODD720780 OMY720778:OMZ720780 OWU720778:OWV720780 PGQ720778:PGR720780 PQM720778:PQN720780 QAI720778:QAJ720780 QKE720778:QKF720780 QUA720778:QUB720780 RDW720778:RDX720780 RNS720778:RNT720780 RXO720778:RXP720780 SHK720778:SHL720780 SRG720778:SRH720780 TBC720778:TBD720780 TKY720778:TKZ720780 TUU720778:TUV720780 UEQ720778:UER720780 UOM720778:UON720780 UYI720778:UYJ720780 VIE720778:VIF720780 VSA720778:VSB720780 WBW720778:WBX720780 WLS720778:WLT720780 WVO720778:WVP720780 JC786314:JD786316 SY786314:SZ786316 ACU786314:ACV786316 AMQ786314:AMR786316 AWM786314:AWN786316 BGI786314:BGJ786316 BQE786314:BQF786316 CAA786314:CAB786316 CJW786314:CJX786316 CTS786314:CTT786316 DDO786314:DDP786316 DNK786314:DNL786316 DXG786314:DXH786316 EHC786314:EHD786316 EQY786314:EQZ786316 FAU786314:FAV786316 FKQ786314:FKR786316 FUM786314:FUN786316 GEI786314:GEJ786316 GOE786314:GOF786316 GYA786314:GYB786316 HHW786314:HHX786316 HRS786314:HRT786316 IBO786314:IBP786316 ILK786314:ILL786316 IVG786314:IVH786316 JFC786314:JFD786316 JOY786314:JOZ786316 JYU786314:JYV786316 KIQ786314:KIR786316 KSM786314:KSN786316 LCI786314:LCJ786316 LME786314:LMF786316 LWA786314:LWB786316 MFW786314:MFX786316 MPS786314:MPT786316 MZO786314:MZP786316 NJK786314:NJL786316 NTG786314:NTH786316 ODC786314:ODD786316 OMY786314:OMZ786316 OWU786314:OWV786316 PGQ786314:PGR786316 PQM786314:PQN786316 QAI786314:QAJ786316 QKE786314:QKF786316 QUA786314:QUB786316 RDW786314:RDX786316 RNS786314:RNT786316 RXO786314:RXP786316 SHK786314:SHL786316 SRG786314:SRH786316 TBC786314:TBD786316 TKY786314:TKZ786316 TUU786314:TUV786316 UEQ786314:UER786316 UOM786314:UON786316 UYI786314:UYJ786316 VIE786314:VIF786316 VSA786314:VSB786316 WBW786314:WBX786316 WLS786314:WLT786316 WVO786314:WVP786316 JC851850:JD851852 SY851850:SZ851852 ACU851850:ACV851852 AMQ851850:AMR851852 AWM851850:AWN851852 BGI851850:BGJ851852 BQE851850:BQF851852 CAA851850:CAB851852 CJW851850:CJX851852 CTS851850:CTT851852 DDO851850:DDP851852 DNK851850:DNL851852 DXG851850:DXH851852 EHC851850:EHD851852 EQY851850:EQZ851852 FAU851850:FAV851852 FKQ851850:FKR851852 FUM851850:FUN851852 GEI851850:GEJ851852 GOE851850:GOF851852 GYA851850:GYB851852 HHW851850:HHX851852 HRS851850:HRT851852 IBO851850:IBP851852 ILK851850:ILL851852 IVG851850:IVH851852 JFC851850:JFD851852 JOY851850:JOZ851852 JYU851850:JYV851852 KIQ851850:KIR851852 KSM851850:KSN851852 LCI851850:LCJ851852 LME851850:LMF851852 LWA851850:LWB851852 MFW851850:MFX851852 MPS851850:MPT851852 MZO851850:MZP851852 NJK851850:NJL851852 NTG851850:NTH851852 ODC851850:ODD851852 OMY851850:OMZ851852 OWU851850:OWV851852 PGQ851850:PGR851852 PQM851850:PQN851852 QAI851850:QAJ851852 QKE851850:QKF851852 QUA851850:QUB851852 RDW851850:RDX851852 RNS851850:RNT851852 RXO851850:RXP851852 SHK851850:SHL851852 SRG851850:SRH851852 TBC851850:TBD851852 TKY851850:TKZ851852 TUU851850:TUV851852 UEQ851850:UER851852 UOM851850:UON851852 UYI851850:UYJ851852 VIE851850:VIF851852 VSA851850:VSB851852 WBW851850:WBX851852 WLS851850:WLT851852 WVO851850:WVP851852 JC917386:JD917388 SY917386:SZ917388 ACU917386:ACV917388 AMQ917386:AMR917388 AWM917386:AWN917388 BGI917386:BGJ917388 BQE917386:BQF917388 CAA917386:CAB917388 CJW917386:CJX917388 CTS917386:CTT917388 DDO917386:DDP917388 DNK917386:DNL917388 DXG917386:DXH917388 EHC917386:EHD917388 EQY917386:EQZ917388 FAU917386:FAV917388 FKQ917386:FKR917388 FUM917386:FUN917388 GEI917386:GEJ917388 GOE917386:GOF917388 GYA917386:GYB917388 HHW917386:HHX917388 HRS917386:HRT917388 IBO917386:IBP917388 ILK917386:ILL917388 IVG917386:IVH917388 JFC917386:JFD917388 JOY917386:JOZ917388 JYU917386:JYV917388 KIQ917386:KIR917388 KSM917386:KSN917388 LCI917386:LCJ917388 LME917386:LMF917388 LWA917386:LWB917388 MFW917386:MFX917388 MPS917386:MPT917388 MZO917386:MZP917388 NJK917386:NJL917388 NTG917386:NTH917388 ODC917386:ODD917388 OMY917386:OMZ917388 OWU917386:OWV917388 PGQ917386:PGR917388 PQM917386:PQN917388 QAI917386:QAJ917388 QKE917386:QKF917388 QUA917386:QUB917388 RDW917386:RDX917388 RNS917386:RNT917388 RXO917386:RXP917388 SHK917386:SHL917388 SRG917386:SRH917388 TBC917386:TBD917388 TKY917386:TKZ917388 TUU917386:TUV917388 UEQ917386:UER917388 UOM917386:UON917388 UYI917386:UYJ917388 VIE917386:VIF917388 VSA917386:VSB917388 WBW917386:WBX917388 WLS917386:WLT917388 WVO917386:WVP917388 JC982922:JD982924 SY982922:SZ982924 ACU982922:ACV982924 AMQ982922:AMR982924 AWM982922:AWN982924 BGI982922:BGJ982924 BQE982922:BQF982924 CAA982922:CAB982924 CJW982922:CJX982924 CTS982922:CTT982924 DDO982922:DDP982924 DNK982922:DNL982924 DXG982922:DXH982924 EHC982922:EHD982924 EQY982922:EQZ982924 FAU982922:FAV982924 FKQ982922:FKR982924 FUM982922:FUN982924 GEI982922:GEJ982924 GOE982922:GOF982924 GYA982922:GYB982924 HHW982922:HHX982924 HRS982922:HRT982924 IBO982922:IBP982924 ILK982922:ILL982924 IVG982922:IVH982924 JFC982922:JFD982924 JOY982922:JOZ982924 JYU982922:JYV982924 KIQ982922:KIR982924 KSM982922:KSN982924 LCI982922:LCJ982924 LME982922:LMF982924 LWA982922:LWB982924 MFW982922:MFX982924 MPS982922:MPT982924 MZO982922:MZP982924 NJK982922:NJL982924 NTG982922:NTH982924 ODC982922:ODD982924 OMY982922:OMZ982924 OWU982922:OWV982924 PGQ982922:PGR982924 PQM982922:PQN982924 QAI982922:QAJ982924 QKE982922:QKF982924 QUA982922:QUB982924 RDW982922:RDX982924 RNS982922:RNT982924 RXO982922:RXP982924 SHK982922:SHL982924 SRG982922:SRH982924 TBC982922:TBD982924 TKY982922:TKZ982924 TUU982922:TUV982924 UEQ982922:UER982924 UOM982922:UON982924 UYI982922:UYJ982924 VIE982922:VIF982924 VSA982922:VSB982924 WBW982922:WBX982924 WLS982922:WLT982924 WVO982922:WVP982924 JC65377:JD65380 SY65377:SZ65380 ACU65377:ACV65380 AMQ65377:AMR65380 AWM65377:AWN65380 BGI65377:BGJ65380 BQE65377:BQF65380 CAA65377:CAB65380 CJW65377:CJX65380 CTS65377:CTT65380 DDO65377:DDP65380 DNK65377:DNL65380 DXG65377:DXH65380 EHC65377:EHD65380 EQY65377:EQZ65380 FAU65377:FAV65380 FKQ65377:FKR65380 FUM65377:FUN65380 GEI65377:GEJ65380 GOE65377:GOF65380 GYA65377:GYB65380 HHW65377:HHX65380 HRS65377:HRT65380 IBO65377:IBP65380 ILK65377:ILL65380 IVG65377:IVH65380 JFC65377:JFD65380 JOY65377:JOZ65380 JYU65377:JYV65380 KIQ65377:KIR65380 KSM65377:KSN65380 LCI65377:LCJ65380 LME65377:LMF65380 LWA65377:LWB65380 MFW65377:MFX65380 MPS65377:MPT65380 MZO65377:MZP65380 NJK65377:NJL65380 NTG65377:NTH65380 ODC65377:ODD65380 OMY65377:OMZ65380 OWU65377:OWV65380 PGQ65377:PGR65380 PQM65377:PQN65380 QAI65377:QAJ65380 QKE65377:QKF65380 QUA65377:QUB65380 RDW65377:RDX65380 RNS65377:RNT65380 RXO65377:RXP65380 SHK65377:SHL65380 SRG65377:SRH65380 TBC65377:TBD65380 TKY65377:TKZ65380 TUU65377:TUV65380 UEQ65377:UER65380 UOM65377:UON65380 UYI65377:UYJ65380 VIE65377:VIF65380 VSA65377:VSB65380 WBW65377:WBX65380 WLS65377:WLT65380 WVO65377:WVP65380 JC130913:JD130916 SY130913:SZ130916 ACU130913:ACV130916 AMQ130913:AMR130916 AWM130913:AWN130916 BGI130913:BGJ130916 BQE130913:BQF130916 CAA130913:CAB130916 CJW130913:CJX130916 CTS130913:CTT130916 DDO130913:DDP130916 DNK130913:DNL130916 DXG130913:DXH130916 EHC130913:EHD130916 EQY130913:EQZ130916 FAU130913:FAV130916 FKQ130913:FKR130916 FUM130913:FUN130916 GEI130913:GEJ130916 GOE130913:GOF130916 GYA130913:GYB130916 HHW130913:HHX130916 HRS130913:HRT130916 IBO130913:IBP130916 ILK130913:ILL130916 IVG130913:IVH130916 JFC130913:JFD130916 JOY130913:JOZ130916 JYU130913:JYV130916 KIQ130913:KIR130916 KSM130913:KSN130916 LCI130913:LCJ130916 LME130913:LMF130916 LWA130913:LWB130916 MFW130913:MFX130916 MPS130913:MPT130916 MZO130913:MZP130916 NJK130913:NJL130916 NTG130913:NTH130916 ODC130913:ODD130916 OMY130913:OMZ130916 OWU130913:OWV130916 PGQ130913:PGR130916 PQM130913:PQN130916 QAI130913:QAJ130916 QKE130913:QKF130916 QUA130913:QUB130916 RDW130913:RDX130916 RNS130913:RNT130916 RXO130913:RXP130916 SHK130913:SHL130916 SRG130913:SRH130916 TBC130913:TBD130916 TKY130913:TKZ130916 TUU130913:TUV130916 UEQ130913:UER130916 UOM130913:UON130916 UYI130913:UYJ130916 VIE130913:VIF130916 VSA130913:VSB130916 WBW130913:WBX130916 WLS130913:WLT130916 WVO130913:WVP130916 JC196449:JD196452 SY196449:SZ196452 ACU196449:ACV196452 AMQ196449:AMR196452 AWM196449:AWN196452 BGI196449:BGJ196452 BQE196449:BQF196452 CAA196449:CAB196452 CJW196449:CJX196452 CTS196449:CTT196452 DDO196449:DDP196452 DNK196449:DNL196452 DXG196449:DXH196452 EHC196449:EHD196452 EQY196449:EQZ196452 FAU196449:FAV196452 FKQ196449:FKR196452 FUM196449:FUN196452 GEI196449:GEJ196452 GOE196449:GOF196452 GYA196449:GYB196452 HHW196449:HHX196452 HRS196449:HRT196452 IBO196449:IBP196452 ILK196449:ILL196452 IVG196449:IVH196452 JFC196449:JFD196452 JOY196449:JOZ196452 JYU196449:JYV196452 KIQ196449:KIR196452 KSM196449:KSN196452 LCI196449:LCJ196452 LME196449:LMF196452 LWA196449:LWB196452 MFW196449:MFX196452 MPS196449:MPT196452 MZO196449:MZP196452 NJK196449:NJL196452 NTG196449:NTH196452 ODC196449:ODD196452 OMY196449:OMZ196452 OWU196449:OWV196452 PGQ196449:PGR196452 PQM196449:PQN196452 QAI196449:QAJ196452 QKE196449:QKF196452 QUA196449:QUB196452 RDW196449:RDX196452 RNS196449:RNT196452 RXO196449:RXP196452 SHK196449:SHL196452 SRG196449:SRH196452 TBC196449:TBD196452 TKY196449:TKZ196452 TUU196449:TUV196452 UEQ196449:UER196452 UOM196449:UON196452 UYI196449:UYJ196452 VIE196449:VIF196452 VSA196449:VSB196452 WBW196449:WBX196452 WLS196449:WLT196452 WVO196449:WVP196452 JC261985:JD261988 SY261985:SZ261988 ACU261985:ACV261988 AMQ261985:AMR261988 AWM261985:AWN261988 BGI261985:BGJ261988 BQE261985:BQF261988 CAA261985:CAB261988 CJW261985:CJX261988 CTS261985:CTT261988 DDO261985:DDP261988 DNK261985:DNL261988 DXG261985:DXH261988 EHC261985:EHD261988 EQY261985:EQZ261988 FAU261985:FAV261988 FKQ261985:FKR261988 FUM261985:FUN261988 GEI261985:GEJ261988 GOE261985:GOF261988 GYA261985:GYB261988 HHW261985:HHX261988 HRS261985:HRT261988 IBO261985:IBP261988 ILK261985:ILL261988 IVG261985:IVH261988 JFC261985:JFD261988 JOY261985:JOZ261988 JYU261985:JYV261988 KIQ261985:KIR261988 KSM261985:KSN261988 LCI261985:LCJ261988 LME261985:LMF261988 LWA261985:LWB261988 MFW261985:MFX261988 MPS261985:MPT261988 MZO261985:MZP261988 NJK261985:NJL261988 NTG261985:NTH261988 ODC261985:ODD261988 OMY261985:OMZ261988 OWU261985:OWV261988 PGQ261985:PGR261988 PQM261985:PQN261988 QAI261985:QAJ261988 QKE261985:QKF261988 QUA261985:QUB261988 RDW261985:RDX261988 RNS261985:RNT261988 RXO261985:RXP261988 SHK261985:SHL261988 SRG261985:SRH261988 TBC261985:TBD261988 TKY261985:TKZ261988 TUU261985:TUV261988 UEQ261985:UER261988 UOM261985:UON261988 UYI261985:UYJ261988 VIE261985:VIF261988 VSA261985:VSB261988 WBW261985:WBX261988 WLS261985:WLT261988 WVO261985:WVP261988 JC327521:JD327524 SY327521:SZ327524 ACU327521:ACV327524 AMQ327521:AMR327524 AWM327521:AWN327524 BGI327521:BGJ327524 BQE327521:BQF327524 CAA327521:CAB327524 CJW327521:CJX327524 CTS327521:CTT327524 DDO327521:DDP327524 DNK327521:DNL327524 DXG327521:DXH327524 EHC327521:EHD327524 EQY327521:EQZ327524 FAU327521:FAV327524 FKQ327521:FKR327524 FUM327521:FUN327524 GEI327521:GEJ327524 GOE327521:GOF327524 GYA327521:GYB327524 HHW327521:HHX327524 HRS327521:HRT327524 IBO327521:IBP327524 ILK327521:ILL327524 IVG327521:IVH327524 JFC327521:JFD327524 JOY327521:JOZ327524 JYU327521:JYV327524 KIQ327521:KIR327524 KSM327521:KSN327524 LCI327521:LCJ327524 LME327521:LMF327524 LWA327521:LWB327524 MFW327521:MFX327524 MPS327521:MPT327524 MZO327521:MZP327524 NJK327521:NJL327524 NTG327521:NTH327524 ODC327521:ODD327524 OMY327521:OMZ327524 OWU327521:OWV327524 PGQ327521:PGR327524 PQM327521:PQN327524 QAI327521:QAJ327524 QKE327521:QKF327524 QUA327521:QUB327524 RDW327521:RDX327524 RNS327521:RNT327524 RXO327521:RXP327524 SHK327521:SHL327524 SRG327521:SRH327524 TBC327521:TBD327524 TKY327521:TKZ327524 TUU327521:TUV327524 UEQ327521:UER327524 UOM327521:UON327524 UYI327521:UYJ327524 VIE327521:VIF327524 VSA327521:VSB327524 WBW327521:WBX327524 WLS327521:WLT327524 WVO327521:WVP327524 JC393057:JD393060 SY393057:SZ393060 ACU393057:ACV393060 AMQ393057:AMR393060 AWM393057:AWN393060 BGI393057:BGJ393060 BQE393057:BQF393060 CAA393057:CAB393060 CJW393057:CJX393060 CTS393057:CTT393060 DDO393057:DDP393060 DNK393057:DNL393060 DXG393057:DXH393060 EHC393057:EHD393060 EQY393057:EQZ393060 FAU393057:FAV393060 FKQ393057:FKR393060 FUM393057:FUN393060 GEI393057:GEJ393060 GOE393057:GOF393060 GYA393057:GYB393060 HHW393057:HHX393060 HRS393057:HRT393060 IBO393057:IBP393060 ILK393057:ILL393060 IVG393057:IVH393060 JFC393057:JFD393060 JOY393057:JOZ393060 JYU393057:JYV393060 KIQ393057:KIR393060 KSM393057:KSN393060 LCI393057:LCJ393060 LME393057:LMF393060 LWA393057:LWB393060 MFW393057:MFX393060 MPS393057:MPT393060 MZO393057:MZP393060 NJK393057:NJL393060 NTG393057:NTH393060 ODC393057:ODD393060 OMY393057:OMZ393060 OWU393057:OWV393060 PGQ393057:PGR393060 PQM393057:PQN393060 QAI393057:QAJ393060 QKE393057:QKF393060 QUA393057:QUB393060 RDW393057:RDX393060 RNS393057:RNT393060 RXO393057:RXP393060 SHK393057:SHL393060 SRG393057:SRH393060 TBC393057:TBD393060 TKY393057:TKZ393060 TUU393057:TUV393060 UEQ393057:UER393060 UOM393057:UON393060 UYI393057:UYJ393060 VIE393057:VIF393060 VSA393057:VSB393060 WBW393057:WBX393060 WLS393057:WLT393060 WVO393057:WVP393060 JC458593:JD458596 SY458593:SZ458596 ACU458593:ACV458596 AMQ458593:AMR458596 AWM458593:AWN458596 BGI458593:BGJ458596 BQE458593:BQF458596 CAA458593:CAB458596 CJW458593:CJX458596 CTS458593:CTT458596 DDO458593:DDP458596 DNK458593:DNL458596 DXG458593:DXH458596 EHC458593:EHD458596 EQY458593:EQZ458596 FAU458593:FAV458596 FKQ458593:FKR458596 FUM458593:FUN458596 GEI458593:GEJ458596 GOE458593:GOF458596 GYA458593:GYB458596 HHW458593:HHX458596 HRS458593:HRT458596 IBO458593:IBP458596 ILK458593:ILL458596 IVG458593:IVH458596 JFC458593:JFD458596 JOY458593:JOZ458596 JYU458593:JYV458596 KIQ458593:KIR458596 KSM458593:KSN458596 LCI458593:LCJ458596 LME458593:LMF458596 LWA458593:LWB458596 MFW458593:MFX458596 MPS458593:MPT458596 MZO458593:MZP458596 NJK458593:NJL458596 NTG458593:NTH458596 ODC458593:ODD458596 OMY458593:OMZ458596 OWU458593:OWV458596 PGQ458593:PGR458596 PQM458593:PQN458596 QAI458593:QAJ458596 QKE458593:QKF458596 QUA458593:QUB458596 RDW458593:RDX458596 RNS458593:RNT458596 RXO458593:RXP458596 SHK458593:SHL458596 SRG458593:SRH458596 TBC458593:TBD458596 TKY458593:TKZ458596 TUU458593:TUV458596 UEQ458593:UER458596 UOM458593:UON458596 UYI458593:UYJ458596 VIE458593:VIF458596 VSA458593:VSB458596 WBW458593:WBX458596 WLS458593:WLT458596 WVO458593:WVP458596 JC524129:JD524132 SY524129:SZ524132 ACU524129:ACV524132 AMQ524129:AMR524132 AWM524129:AWN524132 BGI524129:BGJ524132 BQE524129:BQF524132 CAA524129:CAB524132 CJW524129:CJX524132 CTS524129:CTT524132 DDO524129:DDP524132 DNK524129:DNL524132 DXG524129:DXH524132 EHC524129:EHD524132 EQY524129:EQZ524132 FAU524129:FAV524132 FKQ524129:FKR524132 FUM524129:FUN524132 GEI524129:GEJ524132 GOE524129:GOF524132 GYA524129:GYB524132 HHW524129:HHX524132 HRS524129:HRT524132 IBO524129:IBP524132 ILK524129:ILL524132 IVG524129:IVH524132 JFC524129:JFD524132 JOY524129:JOZ524132 JYU524129:JYV524132 KIQ524129:KIR524132 KSM524129:KSN524132 LCI524129:LCJ524132 LME524129:LMF524132 LWA524129:LWB524132 MFW524129:MFX524132 MPS524129:MPT524132 MZO524129:MZP524132 NJK524129:NJL524132 NTG524129:NTH524132 ODC524129:ODD524132 OMY524129:OMZ524132 OWU524129:OWV524132 PGQ524129:PGR524132 PQM524129:PQN524132 QAI524129:QAJ524132 QKE524129:QKF524132 QUA524129:QUB524132 RDW524129:RDX524132 RNS524129:RNT524132 RXO524129:RXP524132 SHK524129:SHL524132 SRG524129:SRH524132 TBC524129:TBD524132 TKY524129:TKZ524132 TUU524129:TUV524132 UEQ524129:UER524132 UOM524129:UON524132 UYI524129:UYJ524132 VIE524129:VIF524132 VSA524129:VSB524132 WBW524129:WBX524132 WLS524129:WLT524132 WVO524129:WVP524132 JC589665:JD589668 SY589665:SZ589668 ACU589665:ACV589668 AMQ589665:AMR589668 AWM589665:AWN589668 BGI589665:BGJ589668 BQE589665:BQF589668 CAA589665:CAB589668 CJW589665:CJX589668 CTS589665:CTT589668 DDO589665:DDP589668 DNK589665:DNL589668 DXG589665:DXH589668 EHC589665:EHD589668 EQY589665:EQZ589668 FAU589665:FAV589668 FKQ589665:FKR589668 FUM589665:FUN589668 GEI589665:GEJ589668 GOE589665:GOF589668 GYA589665:GYB589668 HHW589665:HHX589668 HRS589665:HRT589668 IBO589665:IBP589668 ILK589665:ILL589668 IVG589665:IVH589668 JFC589665:JFD589668 JOY589665:JOZ589668 JYU589665:JYV589668 KIQ589665:KIR589668 KSM589665:KSN589668 LCI589665:LCJ589668 LME589665:LMF589668 LWA589665:LWB589668 MFW589665:MFX589668 MPS589665:MPT589668 MZO589665:MZP589668 NJK589665:NJL589668 NTG589665:NTH589668 ODC589665:ODD589668 OMY589665:OMZ589668 OWU589665:OWV589668 PGQ589665:PGR589668 PQM589665:PQN589668 QAI589665:QAJ589668 QKE589665:QKF589668 QUA589665:QUB589668 RDW589665:RDX589668 RNS589665:RNT589668 RXO589665:RXP589668 SHK589665:SHL589668 SRG589665:SRH589668 TBC589665:TBD589668 TKY589665:TKZ589668 TUU589665:TUV589668 UEQ589665:UER589668 UOM589665:UON589668 UYI589665:UYJ589668 VIE589665:VIF589668 VSA589665:VSB589668 WBW589665:WBX589668 WLS589665:WLT589668 WVO589665:WVP589668 JC655201:JD655204 SY655201:SZ655204 ACU655201:ACV655204 AMQ655201:AMR655204 AWM655201:AWN655204 BGI655201:BGJ655204 BQE655201:BQF655204 CAA655201:CAB655204 CJW655201:CJX655204 CTS655201:CTT655204 DDO655201:DDP655204 DNK655201:DNL655204 DXG655201:DXH655204 EHC655201:EHD655204 EQY655201:EQZ655204 FAU655201:FAV655204 FKQ655201:FKR655204 FUM655201:FUN655204 GEI655201:GEJ655204 GOE655201:GOF655204 GYA655201:GYB655204 HHW655201:HHX655204 HRS655201:HRT655204 IBO655201:IBP655204 ILK655201:ILL655204 IVG655201:IVH655204 JFC655201:JFD655204 JOY655201:JOZ655204 JYU655201:JYV655204 KIQ655201:KIR655204 KSM655201:KSN655204 LCI655201:LCJ655204 LME655201:LMF655204 LWA655201:LWB655204 MFW655201:MFX655204 MPS655201:MPT655204 MZO655201:MZP655204 NJK655201:NJL655204 NTG655201:NTH655204 ODC655201:ODD655204 OMY655201:OMZ655204 OWU655201:OWV655204 PGQ655201:PGR655204 PQM655201:PQN655204 QAI655201:QAJ655204 QKE655201:QKF655204 QUA655201:QUB655204 RDW655201:RDX655204 RNS655201:RNT655204 RXO655201:RXP655204 SHK655201:SHL655204 SRG655201:SRH655204 TBC655201:TBD655204 TKY655201:TKZ655204 TUU655201:TUV655204 UEQ655201:UER655204 UOM655201:UON655204 UYI655201:UYJ655204 VIE655201:VIF655204 VSA655201:VSB655204 WBW655201:WBX655204 WLS655201:WLT655204 WVO655201:WVP655204 JC720737:JD720740 SY720737:SZ720740 ACU720737:ACV720740 AMQ720737:AMR720740 AWM720737:AWN720740 BGI720737:BGJ720740 BQE720737:BQF720740 CAA720737:CAB720740 CJW720737:CJX720740 CTS720737:CTT720740 DDO720737:DDP720740 DNK720737:DNL720740 DXG720737:DXH720740 EHC720737:EHD720740 EQY720737:EQZ720740 FAU720737:FAV720740 FKQ720737:FKR720740 FUM720737:FUN720740 GEI720737:GEJ720740 GOE720737:GOF720740 GYA720737:GYB720740 HHW720737:HHX720740 HRS720737:HRT720740 IBO720737:IBP720740 ILK720737:ILL720740 IVG720737:IVH720740 JFC720737:JFD720740 JOY720737:JOZ720740 JYU720737:JYV720740 KIQ720737:KIR720740 KSM720737:KSN720740 LCI720737:LCJ720740 LME720737:LMF720740 LWA720737:LWB720740 MFW720737:MFX720740 MPS720737:MPT720740 MZO720737:MZP720740 NJK720737:NJL720740 NTG720737:NTH720740 ODC720737:ODD720740 OMY720737:OMZ720740 OWU720737:OWV720740 PGQ720737:PGR720740 PQM720737:PQN720740 QAI720737:QAJ720740 QKE720737:QKF720740 QUA720737:QUB720740 RDW720737:RDX720740 RNS720737:RNT720740 RXO720737:RXP720740 SHK720737:SHL720740 SRG720737:SRH720740 TBC720737:TBD720740 TKY720737:TKZ720740 TUU720737:TUV720740 UEQ720737:UER720740 UOM720737:UON720740 UYI720737:UYJ720740 VIE720737:VIF720740 VSA720737:VSB720740 WBW720737:WBX720740 WLS720737:WLT720740 WVO720737:WVP720740 JC786273:JD786276 SY786273:SZ786276 ACU786273:ACV786276 AMQ786273:AMR786276 AWM786273:AWN786276 BGI786273:BGJ786276 BQE786273:BQF786276 CAA786273:CAB786276 CJW786273:CJX786276 CTS786273:CTT786276 DDO786273:DDP786276 DNK786273:DNL786276 DXG786273:DXH786276 EHC786273:EHD786276 EQY786273:EQZ786276 FAU786273:FAV786276 FKQ786273:FKR786276 FUM786273:FUN786276 GEI786273:GEJ786276 GOE786273:GOF786276 GYA786273:GYB786276 HHW786273:HHX786276 HRS786273:HRT786276 IBO786273:IBP786276 ILK786273:ILL786276 IVG786273:IVH786276 JFC786273:JFD786276 JOY786273:JOZ786276 JYU786273:JYV786276 KIQ786273:KIR786276 KSM786273:KSN786276 LCI786273:LCJ786276 LME786273:LMF786276 LWA786273:LWB786276 MFW786273:MFX786276 MPS786273:MPT786276 MZO786273:MZP786276 NJK786273:NJL786276 NTG786273:NTH786276 ODC786273:ODD786276 OMY786273:OMZ786276 OWU786273:OWV786276 PGQ786273:PGR786276 PQM786273:PQN786276 QAI786273:QAJ786276 QKE786273:QKF786276 QUA786273:QUB786276 RDW786273:RDX786276 RNS786273:RNT786276 RXO786273:RXP786276 SHK786273:SHL786276 SRG786273:SRH786276 TBC786273:TBD786276 TKY786273:TKZ786276 TUU786273:TUV786276 UEQ786273:UER786276 UOM786273:UON786276 UYI786273:UYJ786276 VIE786273:VIF786276 VSA786273:VSB786276 WBW786273:WBX786276 WLS786273:WLT786276 WVO786273:WVP786276 JC851809:JD851812 SY851809:SZ851812 ACU851809:ACV851812 AMQ851809:AMR851812 AWM851809:AWN851812 BGI851809:BGJ851812 BQE851809:BQF851812 CAA851809:CAB851812 CJW851809:CJX851812 CTS851809:CTT851812 DDO851809:DDP851812 DNK851809:DNL851812 DXG851809:DXH851812 EHC851809:EHD851812 EQY851809:EQZ851812 FAU851809:FAV851812 FKQ851809:FKR851812 FUM851809:FUN851812 GEI851809:GEJ851812 GOE851809:GOF851812 GYA851809:GYB851812 HHW851809:HHX851812 HRS851809:HRT851812 IBO851809:IBP851812 ILK851809:ILL851812 IVG851809:IVH851812 JFC851809:JFD851812 JOY851809:JOZ851812 JYU851809:JYV851812 KIQ851809:KIR851812 KSM851809:KSN851812 LCI851809:LCJ851812 LME851809:LMF851812 LWA851809:LWB851812 MFW851809:MFX851812 MPS851809:MPT851812 MZO851809:MZP851812 NJK851809:NJL851812 NTG851809:NTH851812 ODC851809:ODD851812 OMY851809:OMZ851812 OWU851809:OWV851812 PGQ851809:PGR851812 PQM851809:PQN851812 QAI851809:QAJ851812 QKE851809:QKF851812 QUA851809:QUB851812 RDW851809:RDX851812 RNS851809:RNT851812 RXO851809:RXP851812 SHK851809:SHL851812 SRG851809:SRH851812 TBC851809:TBD851812 TKY851809:TKZ851812 TUU851809:TUV851812 UEQ851809:UER851812 UOM851809:UON851812 UYI851809:UYJ851812 VIE851809:VIF851812 VSA851809:VSB851812 WBW851809:WBX851812 WLS851809:WLT851812 WVO851809:WVP851812 JC917345:JD917348 SY917345:SZ917348 ACU917345:ACV917348 AMQ917345:AMR917348 AWM917345:AWN917348 BGI917345:BGJ917348 BQE917345:BQF917348 CAA917345:CAB917348 CJW917345:CJX917348 CTS917345:CTT917348 DDO917345:DDP917348 DNK917345:DNL917348 DXG917345:DXH917348 EHC917345:EHD917348 EQY917345:EQZ917348 FAU917345:FAV917348 FKQ917345:FKR917348 FUM917345:FUN917348 GEI917345:GEJ917348 GOE917345:GOF917348 GYA917345:GYB917348 HHW917345:HHX917348 HRS917345:HRT917348 IBO917345:IBP917348 ILK917345:ILL917348 IVG917345:IVH917348 JFC917345:JFD917348 JOY917345:JOZ917348 JYU917345:JYV917348 KIQ917345:KIR917348 KSM917345:KSN917348 LCI917345:LCJ917348 LME917345:LMF917348 LWA917345:LWB917348 MFW917345:MFX917348 MPS917345:MPT917348 MZO917345:MZP917348 NJK917345:NJL917348 NTG917345:NTH917348 ODC917345:ODD917348 OMY917345:OMZ917348 OWU917345:OWV917348 PGQ917345:PGR917348 PQM917345:PQN917348 QAI917345:QAJ917348 QKE917345:QKF917348 QUA917345:QUB917348 RDW917345:RDX917348 RNS917345:RNT917348 RXO917345:RXP917348 SHK917345:SHL917348 SRG917345:SRH917348 TBC917345:TBD917348 TKY917345:TKZ917348 TUU917345:TUV917348 UEQ917345:UER917348 UOM917345:UON917348 UYI917345:UYJ917348 VIE917345:VIF917348 VSA917345:VSB917348 WBW917345:WBX917348 WLS917345:WLT917348 WVO917345:WVP917348 JC982881:JD982884 SY982881:SZ982884 ACU982881:ACV982884 AMQ982881:AMR982884 AWM982881:AWN982884 BGI982881:BGJ982884 BQE982881:BQF982884 CAA982881:CAB982884 CJW982881:CJX982884 CTS982881:CTT982884 DDO982881:DDP982884 DNK982881:DNL982884 DXG982881:DXH982884 EHC982881:EHD982884 EQY982881:EQZ982884 FAU982881:FAV982884 FKQ982881:FKR982884 FUM982881:FUN982884 GEI982881:GEJ982884 GOE982881:GOF982884 GYA982881:GYB982884 HHW982881:HHX982884 HRS982881:HRT982884 IBO982881:IBP982884 ILK982881:ILL982884 IVG982881:IVH982884 JFC982881:JFD982884 JOY982881:JOZ982884 JYU982881:JYV982884 KIQ982881:KIR982884 KSM982881:KSN982884 LCI982881:LCJ982884 LME982881:LMF982884 LWA982881:LWB982884 MFW982881:MFX982884 MPS982881:MPT982884 MZO982881:MZP982884 NJK982881:NJL982884 NTG982881:NTH982884 ODC982881:ODD982884 OMY982881:OMZ982884 OWU982881:OWV982884 PGQ982881:PGR982884 PQM982881:PQN982884 QAI982881:QAJ982884 QKE982881:QKF982884 QUA982881:QUB982884 RDW982881:RDX982884 RNS982881:RNT982884 RXO982881:RXP982884 SHK982881:SHL982884 SRG982881:SRH982884 TBC982881:TBD982884 TKY982881:TKZ982884 TUU982881:TUV982884 UEQ982881:UER982884 UOM982881:UON982884 UYI982881:UYJ982884 VIE982881:VIF982884 VSA982881:VSB982884 WBW982881:WBX982884 WLS982881:WLT982884 WVO982881:WVP982884 H982881:H982884 H917345:H917348 H851809:H851812 H786273:H786276 H720737:H720740 H655201:H655204 H589665:H589668 H524129:H524132 H458593:H458596 H393057:H393060 H327521:H327524 H261985:H261988 H196449:H196452 H130913:H130916 H65377:H65380 H982922:H982924 H917386:H917388 H851850:H851852 H786314:H786316 H720778:H720780 H655242:H655244 H589706:H589708 H524170:H524172 H458634:H458636 H393098:H393100 H327562:H327564 H262026:H262028 H196490:H196492 H130954:H130956 H65418:H65420 H982886:H982920 H917350:H917384 H851814:H851848 H786278:H786312 H720742:H720776 H655206:H655240 H589670:H589704 H524134:H524168 H458598:H458632 H393062:H393096 H327526:H327560 H261990:H262024 H196454:H196488 H130918:H130952 H65382:H65416" xr:uid="{00000000-0002-0000-0200-000000000000}">
      <formula1>0</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200-000001000000}">
      <formula1>999999999999</formula1>
    </dataValidation>
    <dataValidation type="whole" operator="notEqual" allowBlank="1" showInputMessage="1" showErrorMessage="1" errorTitle="Pogrešan unos" error="Mogu se unijeti samo cjelobrojne vrijednosti." sqref="JC65426:JD65437 SY65426:SZ65437 ACU65426:ACV65437 AMQ65426:AMR65437 AWM65426:AWN65437 BGI65426:BGJ65437 BQE65426:BQF65437 CAA65426:CAB65437 CJW65426:CJX65437 CTS65426:CTT65437 DDO65426:DDP65437 DNK65426:DNL65437 DXG65426:DXH65437 EHC65426:EHD65437 EQY65426:EQZ65437 FAU65426:FAV65437 FKQ65426:FKR65437 FUM65426:FUN65437 GEI65426:GEJ65437 GOE65426:GOF65437 GYA65426:GYB65437 HHW65426:HHX65437 HRS65426:HRT65437 IBO65426:IBP65437 ILK65426:ILL65437 IVG65426:IVH65437 JFC65426:JFD65437 JOY65426:JOZ65437 JYU65426:JYV65437 KIQ65426:KIR65437 KSM65426:KSN65437 LCI65426:LCJ65437 LME65426:LMF65437 LWA65426:LWB65437 MFW65426:MFX65437 MPS65426:MPT65437 MZO65426:MZP65437 NJK65426:NJL65437 NTG65426:NTH65437 ODC65426:ODD65437 OMY65426:OMZ65437 OWU65426:OWV65437 PGQ65426:PGR65437 PQM65426:PQN65437 QAI65426:QAJ65437 QKE65426:QKF65437 QUA65426:QUB65437 RDW65426:RDX65437 RNS65426:RNT65437 RXO65426:RXP65437 SHK65426:SHL65437 SRG65426:SRH65437 TBC65426:TBD65437 TKY65426:TKZ65437 TUU65426:TUV65437 UEQ65426:UER65437 UOM65426:UON65437 UYI65426:UYJ65437 VIE65426:VIF65437 VSA65426:VSB65437 WBW65426:WBX65437 WLS65426:WLT65437 WVO65426:WVP65437 JC130962:JD130973 SY130962:SZ130973 ACU130962:ACV130973 AMQ130962:AMR130973 AWM130962:AWN130973 BGI130962:BGJ130973 BQE130962:BQF130973 CAA130962:CAB130973 CJW130962:CJX130973 CTS130962:CTT130973 DDO130962:DDP130973 DNK130962:DNL130973 DXG130962:DXH130973 EHC130962:EHD130973 EQY130962:EQZ130973 FAU130962:FAV130973 FKQ130962:FKR130973 FUM130962:FUN130973 GEI130962:GEJ130973 GOE130962:GOF130973 GYA130962:GYB130973 HHW130962:HHX130973 HRS130962:HRT130973 IBO130962:IBP130973 ILK130962:ILL130973 IVG130962:IVH130973 JFC130962:JFD130973 JOY130962:JOZ130973 JYU130962:JYV130973 KIQ130962:KIR130973 KSM130962:KSN130973 LCI130962:LCJ130973 LME130962:LMF130973 LWA130962:LWB130973 MFW130962:MFX130973 MPS130962:MPT130973 MZO130962:MZP130973 NJK130962:NJL130973 NTG130962:NTH130973 ODC130962:ODD130973 OMY130962:OMZ130973 OWU130962:OWV130973 PGQ130962:PGR130973 PQM130962:PQN130973 QAI130962:QAJ130973 QKE130962:QKF130973 QUA130962:QUB130973 RDW130962:RDX130973 RNS130962:RNT130973 RXO130962:RXP130973 SHK130962:SHL130973 SRG130962:SRH130973 TBC130962:TBD130973 TKY130962:TKZ130973 TUU130962:TUV130973 UEQ130962:UER130973 UOM130962:UON130973 UYI130962:UYJ130973 VIE130962:VIF130973 VSA130962:VSB130973 WBW130962:WBX130973 WLS130962:WLT130973 WVO130962:WVP130973 JC196498:JD196509 SY196498:SZ196509 ACU196498:ACV196509 AMQ196498:AMR196509 AWM196498:AWN196509 BGI196498:BGJ196509 BQE196498:BQF196509 CAA196498:CAB196509 CJW196498:CJX196509 CTS196498:CTT196509 DDO196498:DDP196509 DNK196498:DNL196509 DXG196498:DXH196509 EHC196498:EHD196509 EQY196498:EQZ196509 FAU196498:FAV196509 FKQ196498:FKR196509 FUM196498:FUN196509 GEI196498:GEJ196509 GOE196498:GOF196509 GYA196498:GYB196509 HHW196498:HHX196509 HRS196498:HRT196509 IBO196498:IBP196509 ILK196498:ILL196509 IVG196498:IVH196509 JFC196498:JFD196509 JOY196498:JOZ196509 JYU196498:JYV196509 KIQ196498:KIR196509 KSM196498:KSN196509 LCI196498:LCJ196509 LME196498:LMF196509 LWA196498:LWB196509 MFW196498:MFX196509 MPS196498:MPT196509 MZO196498:MZP196509 NJK196498:NJL196509 NTG196498:NTH196509 ODC196498:ODD196509 OMY196498:OMZ196509 OWU196498:OWV196509 PGQ196498:PGR196509 PQM196498:PQN196509 QAI196498:QAJ196509 QKE196498:QKF196509 QUA196498:QUB196509 RDW196498:RDX196509 RNS196498:RNT196509 RXO196498:RXP196509 SHK196498:SHL196509 SRG196498:SRH196509 TBC196498:TBD196509 TKY196498:TKZ196509 TUU196498:TUV196509 UEQ196498:UER196509 UOM196498:UON196509 UYI196498:UYJ196509 VIE196498:VIF196509 VSA196498:VSB196509 WBW196498:WBX196509 WLS196498:WLT196509 WVO196498:WVP196509 JC262034:JD262045 SY262034:SZ262045 ACU262034:ACV262045 AMQ262034:AMR262045 AWM262034:AWN262045 BGI262034:BGJ262045 BQE262034:BQF262045 CAA262034:CAB262045 CJW262034:CJX262045 CTS262034:CTT262045 DDO262034:DDP262045 DNK262034:DNL262045 DXG262034:DXH262045 EHC262034:EHD262045 EQY262034:EQZ262045 FAU262034:FAV262045 FKQ262034:FKR262045 FUM262034:FUN262045 GEI262034:GEJ262045 GOE262034:GOF262045 GYA262034:GYB262045 HHW262034:HHX262045 HRS262034:HRT262045 IBO262034:IBP262045 ILK262034:ILL262045 IVG262034:IVH262045 JFC262034:JFD262045 JOY262034:JOZ262045 JYU262034:JYV262045 KIQ262034:KIR262045 KSM262034:KSN262045 LCI262034:LCJ262045 LME262034:LMF262045 LWA262034:LWB262045 MFW262034:MFX262045 MPS262034:MPT262045 MZO262034:MZP262045 NJK262034:NJL262045 NTG262034:NTH262045 ODC262034:ODD262045 OMY262034:OMZ262045 OWU262034:OWV262045 PGQ262034:PGR262045 PQM262034:PQN262045 QAI262034:QAJ262045 QKE262034:QKF262045 QUA262034:QUB262045 RDW262034:RDX262045 RNS262034:RNT262045 RXO262034:RXP262045 SHK262034:SHL262045 SRG262034:SRH262045 TBC262034:TBD262045 TKY262034:TKZ262045 TUU262034:TUV262045 UEQ262034:UER262045 UOM262034:UON262045 UYI262034:UYJ262045 VIE262034:VIF262045 VSA262034:VSB262045 WBW262034:WBX262045 WLS262034:WLT262045 WVO262034:WVP262045 JC327570:JD327581 SY327570:SZ327581 ACU327570:ACV327581 AMQ327570:AMR327581 AWM327570:AWN327581 BGI327570:BGJ327581 BQE327570:BQF327581 CAA327570:CAB327581 CJW327570:CJX327581 CTS327570:CTT327581 DDO327570:DDP327581 DNK327570:DNL327581 DXG327570:DXH327581 EHC327570:EHD327581 EQY327570:EQZ327581 FAU327570:FAV327581 FKQ327570:FKR327581 FUM327570:FUN327581 GEI327570:GEJ327581 GOE327570:GOF327581 GYA327570:GYB327581 HHW327570:HHX327581 HRS327570:HRT327581 IBO327570:IBP327581 ILK327570:ILL327581 IVG327570:IVH327581 JFC327570:JFD327581 JOY327570:JOZ327581 JYU327570:JYV327581 KIQ327570:KIR327581 KSM327570:KSN327581 LCI327570:LCJ327581 LME327570:LMF327581 LWA327570:LWB327581 MFW327570:MFX327581 MPS327570:MPT327581 MZO327570:MZP327581 NJK327570:NJL327581 NTG327570:NTH327581 ODC327570:ODD327581 OMY327570:OMZ327581 OWU327570:OWV327581 PGQ327570:PGR327581 PQM327570:PQN327581 QAI327570:QAJ327581 QKE327570:QKF327581 QUA327570:QUB327581 RDW327570:RDX327581 RNS327570:RNT327581 RXO327570:RXP327581 SHK327570:SHL327581 SRG327570:SRH327581 TBC327570:TBD327581 TKY327570:TKZ327581 TUU327570:TUV327581 UEQ327570:UER327581 UOM327570:UON327581 UYI327570:UYJ327581 VIE327570:VIF327581 VSA327570:VSB327581 WBW327570:WBX327581 WLS327570:WLT327581 WVO327570:WVP327581 JC393106:JD393117 SY393106:SZ393117 ACU393106:ACV393117 AMQ393106:AMR393117 AWM393106:AWN393117 BGI393106:BGJ393117 BQE393106:BQF393117 CAA393106:CAB393117 CJW393106:CJX393117 CTS393106:CTT393117 DDO393106:DDP393117 DNK393106:DNL393117 DXG393106:DXH393117 EHC393106:EHD393117 EQY393106:EQZ393117 FAU393106:FAV393117 FKQ393106:FKR393117 FUM393106:FUN393117 GEI393106:GEJ393117 GOE393106:GOF393117 GYA393106:GYB393117 HHW393106:HHX393117 HRS393106:HRT393117 IBO393106:IBP393117 ILK393106:ILL393117 IVG393106:IVH393117 JFC393106:JFD393117 JOY393106:JOZ393117 JYU393106:JYV393117 KIQ393106:KIR393117 KSM393106:KSN393117 LCI393106:LCJ393117 LME393106:LMF393117 LWA393106:LWB393117 MFW393106:MFX393117 MPS393106:MPT393117 MZO393106:MZP393117 NJK393106:NJL393117 NTG393106:NTH393117 ODC393106:ODD393117 OMY393106:OMZ393117 OWU393106:OWV393117 PGQ393106:PGR393117 PQM393106:PQN393117 QAI393106:QAJ393117 QKE393106:QKF393117 QUA393106:QUB393117 RDW393106:RDX393117 RNS393106:RNT393117 RXO393106:RXP393117 SHK393106:SHL393117 SRG393106:SRH393117 TBC393106:TBD393117 TKY393106:TKZ393117 TUU393106:TUV393117 UEQ393106:UER393117 UOM393106:UON393117 UYI393106:UYJ393117 VIE393106:VIF393117 VSA393106:VSB393117 WBW393106:WBX393117 WLS393106:WLT393117 WVO393106:WVP393117 JC458642:JD458653 SY458642:SZ458653 ACU458642:ACV458653 AMQ458642:AMR458653 AWM458642:AWN458653 BGI458642:BGJ458653 BQE458642:BQF458653 CAA458642:CAB458653 CJW458642:CJX458653 CTS458642:CTT458653 DDO458642:DDP458653 DNK458642:DNL458653 DXG458642:DXH458653 EHC458642:EHD458653 EQY458642:EQZ458653 FAU458642:FAV458653 FKQ458642:FKR458653 FUM458642:FUN458653 GEI458642:GEJ458653 GOE458642:GOF458653 GYA458642:GYB458653 HHW458642:HHX458653 HRS458642:HRT458653 IBO458642:IBP458653 ILK458642:ILL458653 IVG458642:IVH458653 JFC458642:JFD458653 JOY458642:JOZ458653 JYU458642:JYV458653 KIQ458642:KIR458653 KSM458642:KSN458653 LCI458642:LCJ458653 LME458642:LMF458653 LWA458642:LWB458653 MFW458642:MFX458653 MPS458642:MPT458653 MZO458642:MZP458653 NJK458642:NJL458653 NTG458642:NTH458653 ODC458642:ODD458653 OMY458642:OMZ458653 OWU458642:OWV458653 PGQ458642:PGR458653 PQM458642:PQN458653 QAI458642:QAJ458653 QKE458642:QKF458653 QUA458642:QUB458653 RDW458642:RDX458653 RNS458642:RNT458653 RXO458642:RXP458653 SHK458642:SHL458653 SRG458642:SRH458653 TBC458642:TBD458653 TKY458642:TKZ458653 TUU458642:TUV458653 UEQ458642:UER458653 UOM458642:UON458653 UYI458642:UYJ458653 VIE458642:VIF458653 VSA458642:VSB458653 WBW458642:WBX458653 WLS458642:WLT458653 WVO458642:WVP458653 JC524178:JD524189 SY524178:SZ524189 ACU524178:ACV524189 AMQ524178:AMR524189 AWM524178:AWN524189 BGI524178:BGJ524189 BQE524178:BQF524189 CAA524178:CAB524189 CJW524178:CJX524189 CTS524178:CTT524189 DDO524178:DDP524189 DNK524178:DNL524189 DXG524178:DXH524189 EHC524178:EHD524189 EQY524178:EQZ524189 FAU524178:FAV524189 FKQ524178:FKR524189 FUM524178:FUN524189 GEI524178:GEJ524189 GOE524178:GOF524189 GYA524178:GYB524189 HHW524178:HHX524189 HRS524178:HRT524189 IBO524178:IBP524189 ILK524178:ILL524189 IVG524178:IVH524189 JFC524178:JFD524189 JOY524178:JOZ524189 JYU524178:JYV524189 KIQ524178:KIR524189 KSM524178:KSN524189 LCI524178:LCJ524189 LME524178:LMF524189 LWA524178:LWB524189 MFW524178:MFX524189 MPS524178:MPT524189 MZO524178:MZP524189 NJK524178:NJL524189 NTG524178:NTH524189 ODC524178:ODD524189 OMY524178:OMZ524189 OWU524178:OWV524189 PGQ524178:PGR524189 PQM524178:PQN524189 QAI524178:QAJ524189 QKE524178:QKF524189 QUA524178:QUB524189 RDW524178:RDX524189 RNS524178:RNT524189 RXO524178:RXP524189 SHK524178:SHL524189 SRG524178:SRH524189 TBC524178:TBD524189 TKY524178:TKZ524189 TUU524178:TUV524189 UEQ524178:UER524189 UOM524178:UON524189 UYI524178:UYJ524189 VIE524178:VIF524189 VSA524178:VSB524189 WBW524178:WBX524189 WLS524178:WLT524189 WVO524178:WVP524189 JC589714:JD589725 SY589714:SZ589725 ACU589714:ACV589725 AMQ589714:AMR589725 AWM589714:AWN589725 BGI589714:BGJ589725 BQE589714:BQF589725 CAA589714:CAB589725 CJW589714:CJX589725 CTS589714:CTT589725 DDO589714:DDP589725 DNK589714:DNL589725 DXG589714:DXH589725 EHC589714:EHD589725 EQY589714:EQZ589725 FAU589714:FAV589725 FKQ589714:FKR589725 FUM589714:FUN589725 GEI589714:GEJ589725 GOE589714:GOF589725 GYA589714:GYB589725 HHW589714:HHX589725 HRS589714:HRT589725 IBO589714:IBP589725 ILK589714:ILL589725 IVG589714:IVH589725 JFC589714:JFD589725 JOY589714:JOZ589725 JYU589714:JYV589725 KIQ589714:KIR589725 KSM589714:KSN589725 LCI589714:LCJ589725 LME589714:LMF589725 LWA589714:LWB589725 MFW589714:MFX589725 MPS589714:MPT589725 MZO589714:MZP589725 NJK589714:NJL589725 NTG589714:NTH589725 ODC589714:ODD589725 OMY589714:OMZ589725 OWU589714:OWV589725 PGQ589714:PGR589725 PQM589714:PQN589725 QAI589714:QAJ589725 QKE589714:QKF589725 QUA589714:QUB589725 RDW589714:RDX589725 RNS589714:RNT589725 RXO589714:RXP589725 SHK589714:SHL589725 SRG589714:SRH589725 TBC589714:TBD589725 TKY589714:TKZ589725 TUU589714:TUV589725 UEQ589714:UER589725 UOM589714:UON589725 UYI589714:UYJ589725 VIE589714:VIF589725 VSA589714:VSB589725 WBW589714:WBX589725 WLS589714:WLT589725 WVO589714:WVP589725 JC655250:JD655261 SY655250:SZ655261 ACU655250:ACV655261 AMQ655250:AMR655261 AWM655250:AWN655261 BGI655250:BGJ655261 BQE655250:BQF655261 CAA655250:CAB655261 CJW655250:CJX655261 CTS655250:CTT655261 DDO655250:DDP655261 DNK655250:DNL655261 DXG655250:DXH655261 EHC655250:EHD655261 EQY655250:EQZ655261 FAU655250:FAV655261 FKQ655250:FKR655261 FUM655250:FUN655261 GEI655250:GEJ655261 GOE655250:GOF655261 GYA655250:GYB655261 HHW655250:HHX655261 HRS655250:HRT655261 IBO655250:IBP655261 ILK655250:ILL655261 IVG655250:IVH655261 JFC655250:JFD655261 JOY655250:JOZ655261 JYU655250:JYV655261 KIQ655250:KIR655261 KSM655250:KSN655261 LCI655250:LCJ655261 LME655250:LMF655261 LWA655250:LWB655261 MFW655250:MFX655261 MPS655250:MPT655261 MZO655250:MZP655261 NJK655250:NJL655261 NTG655250:NTH655261 ODC655250:ODD655261 OMY655250:OMZ655261 OWU655250:OWV655261 PGQ655250:PGR655261 PQM655250:PQN655261 QAI655250:QAJ655261 QKE655250:QKF655261 QUA655250:QUB655261 RDW655250:RDX655261 RNS655250:RNT655261 RXO655250:RXP655261 SHK655250:SHL655261 SRG655250:SRH655261 TBC655250:TBD655261 TKY655250:TKZ655261 TUU655250:TUV655261 UEQ655250:UER655261 UOM655250:UON655261 UYI655250:UYJ655261 VIE655250:VIF655261 VSA655250:VSB655261 WBW655250:WBX655261 WLS655250:WLT655261 WVO655250:WVP655261 JC720786:JD720797 SY720786:SZ720797 ACU720786:ACV720797 AMQ720786:AMR720797 AWM720786:AWN720797 BGI720786:BGJ720797 BQE720786:BQF720797 CAA720786:CAB720797 CJW720786:CJX720797 CTS720786:CTT720797 DDO720786:DDP720797 DNK720786:DNL720797 DXG720786:DXH720797 EHC720786:EHD720797 EQY720786:EQZ720797 FAU720786:FAV720797 FKQ720786:FKR720797 FUM720786:FUN720797 GEI720786:GEJ720797 GOE720786:GOF720797 GYA720786:GYB720797 HHW720786:HHX720797 HRS720786:HRT720797 IBO720786:IBP720797 ILK720786:ILL720797 IVG720786:IVH720797 JFC720786:JFD720797 JOY720786:JOZ720797 JYU720786:JYV720797 KIQ720786:KIR720797 KSM720786:KSN720797 LCI720786:LCJ720797 LME720786:LMF720797 LWA720786:LWB720797 MFW720786:MFX720797 MPS720786:MPT720797 MZO720786:MZP720797 NJK720786:NJL720797 NTG720786:NTH720797 ODC720786:ODD720797 OMY720786:OMZ720797 OWU720786:OWV720797 PGQ720786:PGR720797 PQM720786:PQN720797 QAI720786:QAJ720797 QKE720786:QKF720797 QUA720786:QUB720797 RDW720786:RDX720797 RNS720786:RNT720797 RXO720786:RXP720797 SHK720786:SHL720797 SRG720786:SRH720797 TBC720786:TBD720797 TKY720786:TKZ720797 TUU720786:TUV720797 UEQ720786:UER720797 UOM720786:UON720797 UYI720786:UYJ720797 VIE720786:VIF720797 VSA720786:VSB720797 WBW720786:WBX720797 WLS720786:WLT720797 WVO720786:WVP720797 JC786322:JD786333 SY786322:SZ786333 ACU786322:ACV786333 AMQ786322:AMR786333 AWM786322:AWN786333 BGI786322:BGJ786333 BQE786322:BQF786333 CAA786322:CAB786333 CJW786322:CJX786333 CTS786322:CTT786333 DDO786322:DDP786333 DNK786322:DNL786333 DXG786322:DXH786333 EHC786322:EHD786333 EQY786322:EQZ786333 FAU786322:FAV786333 FKQ786322:FKR786333 FUM786322:FUN786333 GEI786322:GEJ786333 GOE786322:GOF786333 GYA786322:GYB786333 HHW786322:HHX786333 HRS786322:HRT786333 IBO786322:IBP786333 ILK786322:ILL786333 IVG786322:IVH786333 JFC786322:JFD786333 JOY786322:JOZ786333 JYU786322:JYV786333 KIQ786322:KIR786333 KSM786322:KSN786333 LCI786322:LCJ786333 LME786322:LMF786333 LWA786322:LWB786333 MFW786322:MFX786333 MPS786322:MPT786333 MZO786322:MZP786333 NJK786322:NJL786333 NTG786322:NTH786333 ODC786322:ODD786333 OMY786322:OMZ786333 OWU786322:OWV786333 PGQ786322:PGR786333 PQM786322:PQN786333 QAI786322:QAJ786333 QKE786322:QKF786333 QUA786322:QUB786333 RDW786322:RDX786333 RNS786322:RNT786333 RXO786322:RXP786333 SHK786322:SHL786333 SRG786322:SRH786333 TBC786322:TBD786333 TKY786322:TKZ786333 TUU786322:TUV786333 UEQ786322:UER786333 UOM786322:UON786333 UYI786322:UYJ786333 VIE786322:VIF786333 VSA786322:VSB786333 WBW786322:WBX786333 WLS786322:WLT786333 WVO786322:WVP786333 JC851858:JD851869 SY851858:SZ851869 ACU851858:ACV851869 AMQ851858:AMR851869 AWM851858:AWN851869 BGI851858:BGJ851869 BQE851858:BQF851869 CAA851858:CAB851869 CJW851858:CJX851869 CTS851858:CTT851869 DDO851858:DDP851869 DNK851858:DNL851869 DXG851858:DXH851869 EHC851858:EHD851869 EQY851858:EQZ851869 FAU851858:FAV851869 FKQ851858:FKR851869 FUM851858:FUN851869 GEI851858:GEJ851869 GOE851858:GOF851869 GYA851858:GYB851869 HHW851858:HHX851869 HRS851858:HRT851869 IBO851858:IBP851869 ILK851858:ILL851869 IVG851858:IVH851869 JFC851858:JFD851869 JOY851858:JOZ851869 JYU851858:JYV851869 KIQ851858:KIR851869 KSM851858:KSN851869 LCI851858:LCJ851869 LME851858:LMF851869 LWA851858:LWB851869 MFW851858:MFX851869 MPS851858:MPT851869 MZO851858:MZP851869 NJK851858:NJL851869 NTG851858:NTH851869 ODC851858:ODD851869 OMY851858:OMZ851869 OWU851858:OWV851869 PGQ851858:PGR851869 PQM851858:PQN851869 QAI851858:QAJ851869 QKE851858:QKF851869 QUA851858:QUB851869 RDW851858:RDX851869 RNS851858:RNT851869 RXO851858:RXP851869 SHK851858:SHL851869 SRG851858:SRH851869 TBC851858:TBD851869 TKY851858:TKZ851869 TUU851858:TUV851869 UEQ851858:UER851869 UOM851858:UON851869 UYI851858:UYJ851869 VIE851858:VIF851869 VSA851858:VSB851869 WBW851858:WBX851869 WLS851858:WLT851869 WVO851858:WVP851869 JC917394:JD917405 SY917394:SZ917405 ACU917394:ACV917405 AMQ917394:AMR917405 AWM917394:AWN917405 BGI917394:BGJ917405 BQE917394:BQF917405 CAA917394:CAB917405 CJW917394:CJX917405 CTS917394:CTT917405 DDO917394:DDP917405 DNK917394:DNL917405 DXG917394:DXH917405 EHC917394:EHD917405 EQY917394:EQZ917405 FAU917394:FAV917405 FKQ917394:FKR917405 FUM917394:FUN917405 GEI917394:GEJ917405 GOE917394:GOF917405 GYA917394:GYB917405 HHW917394:HHX917405 HRS917394:HRT917405 IBO917394:IBP917405 ILK917394:ILL917405 IVG917394:IVH917405 JFC917394:JFD917405 JOY917394:JOZ917405 JYU917394:JYV917405 KIQ917394:KIR917405 KSM917394:KSN917405 LCI917394:LCJ917405 LME917394:LMF917405 LWA917394:LWB917405 MFW917394:MFX917405 MPS917394:MPT917405 MZO917394:MZP917405 NJK917394:NJL917405 NTG917394:NTH917405 ODC917394:ODD917405 OMY917394:OMZ917405 OWU917394:OWV917405 PGQ917394:PGR917405 PQM917394:PQN917405 QAI917394:QAJ917405 QKE917394:QKF917405 QUA917394:QUB917405 RDW917394:RDX917405 RNS917394:RNT917405 RXO917394:RXP917405 SHK917394:SHL917405 SRG917394:SRH917405 TBC917394:TBD917405 TKY917394:TKZ917405 TUU917394:TUV917405 UEQ917394:UER917405 UOM917394:UON917405 UYI917394:UYJ917405 VIE917394:VIF917405 VSA917394:VSB917405 WBW917394:WBX917405 WLS917394:WLT917405 WVO917394:WVP917405 JC982930:JD982941 SY982930:SZ982941 ACU982930:ACV982941 AMQ982930:AMR982941 AWM982930:AWN982941 BGI982930:BGJ982941 BQE982930:BQF982941 CAA982930:CAB982941 CJW982930:CJX982941 CTS982930:CTT982941 DDO982930:DDP982941 DNK982930:DNL982941 DXG982930:DXH982941 EHC982930:EHD982941 EQY982930:EQZ982941 FAU982930:FAV982941 FKQ982930:FKR982941 FUM982930:FUN982941 GEI982930:GEJ982941 GOE982930:GOF982941 GYA982930:GYB982941 HHW982930:HHX982941 HRS982930:HRT982941 IBO982930:IBP982941 ILK982930:ILL982941 IVG982930:IVH982941 JFC982930:JFD982941 JOY982930:JOZ982941 JYU982930:JYV982941 KIQ982930:KIR982941 KSM982930:KSN982941 LCI982930:LCJ982941 LME982930:LMF982941 LWA982930:LWB982941 MFW982930:MFX982941 MPS982930:MPT982941 MZO982930:MZP982941 NJK982930:NJL982941 NTG982930:NTH982941 ODC982930:ODD982941 OMY982930:OMZ982941 OWU982930:OWV982941 PGQ982930:PGR982941 PQM982930:PQN982941 QAI982930:QAJ982941 QKE982930:QKF982941 QUA982930:QUB982941 RDW982930:RDX982941 RNS982930:RNT982941 RXO982930:RXP982941 SHK982930:SHL982941 SRG982930:SRH982941 TBC982930:TBD982941 TKY982930:TKZ982941 TUU982930:TUV982941 UEQ982930:UER982941 UOM982930:UON982941 UYI982930:UYJ982941 VIE982930:VIF982941 VSA982930:VSB982941 WBW982930:WBX982941 WLS982930:WLT982941 WVO982930:WVP982941 JC65440:JD65441 SY65440:SZ65441 ACU65440:ACV65441 AMQ65440:AMR65441 AWM65440:AWN65441 BGI65440:BGJ65441 BQE65440:BQF65441 CAA65440:CAB65441 CJW65440:CJX65441 CTS65440:CTT65441 DDO65440:DDP65441 DNK65440:DNL65441 DXG65440:DXH65441 EHC65440:EHD65441 EQY65440:EQZ65441 FAU65440:FAV65441 FKQ65440:FKR65441 FUM65440:FUN65441 GEI65440:GEJ65441 GOE65440:GOF65441 GYA65440:GYB65441 HHW65440:HHX65441 HRS65440:HRT65441 IBO65440:IBP65441 ILK65440:ILL65441 IVG65440:IVH65441 JFC65440:JFD65441 JOY65440:JOZ65441 JYU65440:JYV65441 KIQ65440:KIR65441 KSM65440:KSN65441 LCI65440:LCJ65441 LME65440:LMF65441 LWA65440:LWB65441 MFW65440:MFX65441 MPS65440:MPT65441 MZO65440:MZP65441 NJK65440:NJL65441 NTG65440:NTH65441 ODC65440:ODD65441 OMY65440:OMZ65441 OWU65440:OWV65441 PGQ65440:PGR65441 PQM65440:PQN65441 QAI65440:QAJ65441 QKE65440:QKF65441 QUA65440:QUB65441 RDW65440:RDX65441 RNS65440:RNT65441 RXO65440:RXP65441 SHK65440:SHL65441 SRG65440:SRH65441 TBC65440:TBD65441 TKY65440:TKZ65441 TUU65440:TUV65441 UEQ65440:UER65441 UOM65440:UON65441 UYI65440:UYJ65441 VIE65440:VIF65441 VSA65440:VSB65441 WBW65440:WBX65441 WLS65440:WLT65441 WVO65440:WVP65441 JC130976:JD130977 SY130976:SZ130977 ACU130976:ACV130977 AMQ130976:AMR130977 AWM130976:AWN130977 BGI130976:BGJ130977 BQE130976:BQF130977 CAA130976:CAB130977 CJW130976:CJX130977 CTS130976:CTT130977 DDO130976:DDP130977 DNK130976:DNL130977 DXG130976:DXH130977 EHC130976:EHD130977 EQY130976:EQZ130977 FAU130976:FAV130977 FKQ130976:FKR130977 FUM130976:FUN130977 GEI130976:GEJ130977 GOE130976:GOF130977 GYA130976:GYB130977 HHW130976:HHX130977 HRS130976:HRT130977 IBO130976:IBP130977 ILK130976:ILL130977 IVG130976:IVH130977 JFC130976:JFD130977 JOY130976:JOZ130977 JYU130976:JYV130977 KIQ130976:KIR130977 KSM130976:KSN130977 LCI130976:LCJ130977 LME130976:LMF130977 LWA130976:LWB130977 MFW130976:MFX130977 MPS130976:MPT130977 MZO130976:MZP130977 NJK130976:NJL130977 NTG130976:NTH130977 ODC130976:ODD130977 OMY130976:OMZ130977 OWU130976:OWV130977 PGQ130976:PGR130977 PQM130976:PQN130977 QAI130976:QAJ130977 QKE130976:QKF130977 QUA130976:QUB130977 RDW130976:RDX130977 RNS130976:RNT130977 RXO130976:RXP130977 SHK130976:SHL130977 SRG130976:SRH130977 TBC130976:TBD130977 TKY130976:TKZ130977 TUU130976:TUV130977 UEQ130976:UER130977 UOM130976:UON130977 UYI130976:UYJ130977 VIE130976:VIF130977 VSA130976:VSB130977 WBW130976:WBX130977 WLS130976:WLT130977 WVO130976:WVP130977 JC196512:JD196513 SY196512:SZ196513 ACU196512:ACV196513 AMQ196512:AMR196513 AWM196512:AWN196513 BGI196512:BGJ196513 BQE196512:BQF196513 CAA196512:CAB196513 CJW196512:CJX196513 CTS196512:CTT196513 DDO196512:DDP196513 DNK196512:DNL196513 DXG196512:DXH196513 EHC196512:EHD196513 EQY196512:EQZ196513 FAU196512:FAV196513 FKQ196512:FKR196513 FUM196512:FUN196513 GEI196512:GEJ196513 GOE196512:GOF196513 GYA196512:GYB196513 HHW196512:HHX196513 HRS196512:HRT196513 IBO196512:IBP196513 ILK196512:ILL196513 IVG196512:IVH196513 JFC196512:JFD196513 JOY196512:JOZ196513 JYU196512:JYV196513 KIQ196512:KIR196513 KSM196512:KSN196513 LCI196512:LCJ196513 LME196512:LMF196513 LWA196512:LWB196513 MFW196512:MFX196513 MPS196512:MPT196513 MZO196512:MZP196513 NJK196512:NJL196513 NTG196512:NTH196513 ODC196512:ODD196513 OMY196512:OMZ196513 OWU196512:OWV196513 PGQ196512:PGR196513 PQM196512:PQN196513 QAI196512:QAJ196513 QKE196512:QKF196513 QUA196512:QUB196513 RDW196512:RDX196513 RNS196512:RNT196513 RXO196512:RXP196513 SHK196512:SHL196513 SRG196512:SRH196513 TBC196512:TBD196513 TKY196512:TKZ196513 TUU196512:TUV196513 UEQ196512:UER196513 UOM196512:UON196513 UYI196512:UYJ196513 VIE196512:VIF196513 VSA196512:VSB196513 WBW196512:WBX196513 WLS196512:WLT196513 WVO196512:WVP196513 JC262048:JD262049 SY262048:SZ262049 ACU262048:ACV262049 AMQ262048:AMR262049 AWM262048:AWN262049 BGI262048:BGJ262049 BQE262048:BQF262049 CAA262048:CAB262049 CJW262048:CJX262049 CTS262048:CTT262049 DDO262048:DDP262049 DNK262048:DNL262049 DXG262048:DXH262049 EHC262048:EHD262049 EQY262048:EQZ262049 FAU262048:FAV262049 FKQ262048:FKR262049 FUM262048:FUN262049 GEI262048:GEJ262049 GOE262048:GOF262049 GYA262048:GYB262049 HHW262048:HHX262049 HRS262048:HRT262049 IBO262048:IBP262049 ILK262048:ILL262049 IVG262048:IVH262049 JFC262048:JFD262049 JOY262048:JOZ262049 JYU262048:JYV262049 KIQ262048:KIR262049 KSM262048:KSN262049 LCI262048:LCJ262049 LME262048:LMF262049 LWA262048:LWB262049 MFW262048:MFX262049 MPS262048:MPT262049 MZO262048:MZP262049 NJK262048:NJL262049 NTG262048:NTH262049 ODC262048:ODD262049 OMY262048:OMZ262049 OWU262048:OWV262049 PGQ262048:PGR262049 PQM262048:PQN262049 QAI262048:QAJ262049 QKE262048:QKF262049 QUA262048:QUB262049 RDW262048:RDX262049 RNS262048:RNT262049 RXO262048:RXP262049 SHK262048:SHL262049 SRG262048:SRH262049 TBC262048:TBD262049 TKY262048:TKZ262049 TUU262048:TUV262049 UEQ262048:UER262049 UOM262048:UON262049 UYI262048:UYJ262049 VIE262048:VIF262049 VSA262048:VSB262049 WBW262048:WBX262049 WLS262048:WLT262049 WVO262048:WVP262049 JC327584:JD327585 SY327584:SZ327585 ACU327584:ACV327585 AMQ327584:AMR327585 AWM327584:AWN327585 BGI327584:BGJ327585 BQE327584:BQF327585 CAA327584:CAB327585 CJW327584:CJX327585 CTS327584:CTT327585 DDO327584:DDP327585 DNK327584:DNL327585 DXG327584:DXH327585 EHC327584:EHD327585 EQY327584:EQZ327585 FAU327584:FAV327585 FKQ327584:FKR327585 FUM327584:FUN327585 GEI327584:GEJ327585 GOE327584:GOF327585 GYA327584:GYB327585 HHW327584:HHX327585 HRS327584:HRT327585 IBO327584:IBP327585 ILK327584:ILL327585 IVG327584:IVH327585 JFC327584:JFD327585 JOY327584:JOZ327585 JYU327584:JYV327585 KIQ327584:KIR327585 KSM327584:KSN327585 LCI327584:LCJ327585 LME327584:LMF327585 LWA327584:LWB327585 MFW327584:MFX327585 MPS327584:MPT327585 MZO327584:MZP327585 NJK327584:NJL327585 NTG327584:NTH327585 ODC327584:ODD327585 OMY327584:OMZ327585 OWU327584:OWV327585 PGQ327584:PGR327585 PQM327584:PQN327585 QAI327584:QAJ327585 QKE327584:QKF327585 QUA327584:QUB327585 RDW327584:RDX327585 RNS327584:RNT327585 RXO327584:RXP327585 SHK327584:SHL327585 SRG327584:SRH327585 TBC327584:TBD327585 TKY327584:TKZ327585 TUU327584:TUV327585 UEQ327584:UER327585 UOM327584:UON327585 UYI327584:UYJ327585 VIE327584:VIF327585 VSA327584:VSB327585 WBW327584:WBX327585 WLS327584:WLT327585 WVO327584:WVP327585 JC393120:JD393121 SY393120:SZ393121 ACU393120:ACV393121 AMQ393120:AMR393121 AWM393120:AWN393121 BGI393120:BGJ393121 BQE393120:BQF393121 CAA393120:CAB393121 CJW393120:CJX393121 CTS393120:CTT393121 DDO393120:DDP393121 DNK393120:DNL393121 DXG393120:DXH393121 EHC393120:EHD393121 EQY393120:EQZ393121 FAU393120:FAV393121 FKQ393120:FKR393121 FUM393120:FUN393121 GEI393120:GEJ393121 GOE393120:GOF393121 GYA393120:GYB393121 HHW393120:HHX393121 HRS393120:HRT393121 IBO393120:IBP393121 ILK393120:ILL393121 IVG393120:IVH393121 JFC393120:JFD393121 JOY393120:JOZ393121 JYU393120:JYV393121 KIQ393120:KIR393121 KSM393120:KSN393121 LCI393120:LCJ393121 LME393120:LMF393121 LWA393120:LWB393121 MFW393120:MFX393121 MPS393120:MPT393121 MZO393120:MZP393121 NJK393120:NJL393121 NTG393120:NTH393121 ODC393120:ODD393121 OMY393120:OMZ393121 OWU393120:OWV393121 PGQ393120:PGR393121 PQM393120:PQN393121 QAI393120:QAJ393121 QKE393120:QKF393121 QUA393120:QUB393121 RDW393120:RDX393121 RNS393120:RNT393121 RXO393120:RXP393121 SHK393120:SHL393121 SRG393120:SRH393121 TBC393120:TBD393121 TKY393120:TKZ393121 TUU393120:TUV393121 UEQ393120:UER393121 UOM393120:UON393121 UYI393120:UYJ393121 VIE393120:VIF393121 VSA393120:VSB393121 WBW393120:WBX393121 WLS393120:WLT393121 WVO393120:WVP393121 JC458656:JD458657 SY458656:SZ458657 ACU458656:ACV458657 AMQ458656:AMR458657 AWM458656:AWN458657 BGI458656:BGJ458657 BQE458656:BQF458657 CAA458656:CAB458657 CJW458656:CJX458657 CTS458656:CTT458657 DDO458656:DDP458657 DNK458656:DNL458657 DXG458656:DXH458657 EHC458656:EHD458657 EQY458656:EQZ458657 FAU458656:FAV458657 FKQ458656:FKR458657 FUM458656:FUN458657 GEI458656:GEJ458657 GOE458656:GOF458657 GYA458656:GYB458657 HHW458656:HHX458657 HRS458656:HRT458657 IBO458656:IBP458657 ILK458656:ILL458657 IVG458656:IVH458657 JFC458656:JFD458657 JOY458656:JOZ458657 JYU458656:JYV458657 KIQ458656:KIR458657 KSM458656:KSN458657 LCI458656:LCJ458657 LME458656:LMF458657 LWA458656:LWB458657 MFW458656:MFX458657 MPS458656:MPT458657 MZO458656:MZP458657 NJK458656:NJL458657 NTG458656:NTH458657 ODC458656:ODD458657 OMY458656:OMZ458657 OWU458656:OWV458657 PGQ458656:PGR458657 PQM458656:PQN458657 QAI458656:QAJ458657 QKE458656:QKF458657 QUA458656:QUB458657 RDW458656:RDX458657 RNS458656:RNT458657 RXO458656:RXP458657 SHK458656:SHL458657 SRG458656:SRH458657 TBC458656:TBD458657 TKY458656:TKZ458657 TUU458656:TUV458657 UEQ458656:UER458657 UOM458656:UON458657 UYI458656:UYJ458657 VIE458656:VIF458657 VSA458656:VSB458657 WBW458656:WBX458657 WLS458656:WLT458657 WVO458656:WVP458657 JC524192:JD524193 SY524192:SZ524193 ACU524192:ACV524193 AMQ524192:AMR524193 AWM524192:AWN524193 BGI524192:BGJ524193 BQE524192:BQF524193 CAA524192:CAB524193 CJW524192:CJX524193 CTS524192:CTT524193 DDO524192:DDP524193 DNK524192:DNL524193 DXG524192:DXH524193 EHC524192:EHD524193 EQY524192:EQZ524193 FAU524192:FAV524193 FKQ524192:FKR524193 FUM524192:FUN524193 GEI524192:GEJ524193 GOE524192:GOF524193 GYA524192:GYB524193 HHW524192:HHX524193 HRS524192:HRT524193 IBO524192:IBP524193 ILK524192:ILL524193 IVG524192:IVH524193 JFC524192:JFD524193 JOY524192:JOZ524193 JYU524192:JYV524193 KIQ524192:KIR524193 KSM524192:KSN524193 LCI524192:LCJ524193 LME524192:LMF524193 LWA524192:LWB524193 MFW524192:MFX524193 MPS524192:MPT524193 MZO524192:MZP524193 NJK524192:NJL524193 NTG524192:NTH524193 ODC524192:ODD524193 OMY524192:OMZ524193 OWU524192:OWV524193 PGQ524192:PGR524193 PQM524192:PQN524193 QAI524192:QAJ524193 QKE524192:QKF524193 QUA524192:QUB524193 RDW524192:RDX524193 RNS524192:RNT524193 RXO524192:RXP524193 SHK524192:SHL524193 SRG524192:SRH524193 TBC524192:TBD524193 TKY524192:TKZ524193 TUU524192:TUV524193 UEQ524192:UER524193 UOM524192:UON524193 UYI524192:UYJ524193 VIE524192:VIF524193 VSA524192:VSB524193 WBW524192:WBX524193 WLS524192:WLT524193 WVO524192:WVP524193 JC589728:JD589729 SY589728:SZ589729 ACU589728:ACV589729 AMQ589728:AMR589729 AWM589728:AWN589729 BGI589728:BGJ589729 BQE589728:BQF589729 CAA589728:CAB589729 CJW589728:CJX589729 CTS589728:CTT589729 DDO589728:DDP589729 DNK589728:DNL589729 DXG589728:DXH589729 EHC589728:EHD589729 EQY589728:EQZ589729 FAU589728:FAV589729 FKQ589728:FKR589729 FUM589728:FUN589729 GEI589728:GEJ589729 GOE589728:GOF589729 GYA589728:GYB589729 HHW589728:HHX589729 HRS589728:HRT589729 IBO589728:IBP589729 ILK589728:ILL589729 IVG589728:IVH589729 JFC589728:JFD589729 JOY589728:JOZ589729 JYU589728:JYV589729 KIQ589728:KIR589729 KSM589728:KSN589729 LCI589728:LCJ589729 LME589728:LMF589729 LWA589728:LWB589729 MFW589728:MFX589729 MPS589728:MPT589729 MZO589728:MZP589729 NJK589728:NJL589729 NTG589728:NTH589729 ODC589728:ODD589729 OMY589728:OMZ589729 OWU589728:OWV589729 PGQ589728:PGR589729 PQM589728:PQN589729 QAI589728:QAJ589729 QKE589728:QKF589729 QUA589728:QUB589729 RDW589728:RDX589729 RNS589728:RNT589729 RXO589728:RXP589729 SHK589728:SHL589729 SRG589728:SRH589729 TBC589728:TBD589729 TKY589728:TKZ589729 TUU589728:TUV589729 UEQ589728:UER589729 UOM589728:UON589729 UYI589728:UYJ589729 VIE589728:VIF589729 VSA589728:VSB589729 WBW589728:WBX589729 WLS589728:WLT589729 WVO589728:WVP589729 JC655264:JD655265 SY655264:SZ655265 ACU655264:ACV655265 AMQ655264:AMR655265 AWM655264:AWN655265 BGI655264:BGJ655265 BQE655264:BQF655265 CAA655264:CAB655265 CJW655264:CJX655265 CTS655264:CTT655265 DDO655264:DDP655265 DNK655264:DNL655265 DXG655264:DXH655265 EHC655264:EHD655265 EQY655264:EQZ655265 FAU655264:FAV655265 FKQ655264:FKR655265 FUM655264:FUN655265 GEI655264:GEJ655265 GOE655264:GOF655265 GYA655264:GYB655265 HHW655264:HHX655265 HRS655264:HRT655265 IBO655264:IBP655265 ILK655264:ILL655265 IVG655264:IVH655265 JFC655264:JFD655265 JOY655264:JOZ655265 JYU655264:JYV655265 KIQ655264:KIR655265 KSM655264:KSN655265 LCI655264:LCJ655265 LME655264:LMF655265 LWA655264:LWB655265 MFW655264:MFX655265 MPS655264:MPT655265 MZO655264:MZP655265 NJK655264:NJL655265 NTG655264:NTH655265 ODC655264:ODD655265 OMY655264:OMZ655265 OWU655264:OWV655265 PGQ655264:PGR655265 PQM655264:PQN655265 QAI655264:QAJ655265 QKE655264:QKF655265 QUA655264:QUB655265 RDW655264:RDX655265 RNS655264:RNT655265 RXO655264:RXP655265 SHK655264:SHL655265 SRG655264:SRH655265 TBC655264:TBD655265 TKY655264:TKZ655265 TUU655264:TUV655265 UEQ655264:UER655265 UOM655264:UON655265 UYI655264:UYJ655265 VIE655264:VIF655265 VSA655264:VSB655265 WBW655264:WBX655265 WLS655264:WLT655265 WVO655264:WVP655265 JC720800:JD720801 SY720800:SZ720801 ACU720800:ACV720801 AMQ720800:AMR720801 AWM720800:AWN720801 BGI720800:BGJ720801 BQE720800:BQF720801 CAA720800:CAB720801 CJW720800:CJX720801 CTS720800:CTT720801 DDO720800:DDP720801 DNK720800:DNL720801 DXG720800:DXH720801 EHC720800:EHD720801 EQY720800:EQZ720801 FAU720800:FAV720801 FKQ720800:FKR720801 FUM720800:FUN720801 GEI720800:GEJ720801 GOE720800:GOF720801 GYA720800:GYB720801 HHW720800:HHX720801 HRS720800:HRT720801 IBO720800:IBP720801 ILK720800:ILL720801 IVG720800:IVH720801 JFC720800:JFD720801 JOY720800:JOZ720801 JYU720800:JYV720801 KIQ720800:KIR720801 KSM720800:KSN720801 LCI720800:LCJ720801 LME720800:LMF720801 LWA720800:LWB720801 MFW720800:MFX720801 MPS720800:MPT720801 MZO720800:MZP720801 NJK720800:NJL720801 NTG720800:NTH720801 ODC720800:ODD720801 OMY720800:OMZ720801 OWU720800:OWV720801 PGQ720800:PGR720801 PQM720800:PQN720801 QAI720800:QAJ720801 QKE720800:QKF720801 QUA720800:QUB720801 RDW720800:RDX720801 RNS720800:RNT720801 RXO720800:RXP720801 SHK720800:SHL720801 SRG720800:SRH720801 TBC720800:TBD720801 TKY720800:TKZ720801 TUU720800:TUV720801 UEQ720800:UER720801 UOM720800:UON720801 UYI720800:UYJ720801 VIE720800:VIF720801 VSA720800:VSB720801 WBW720800:WBX720801 WLS720800:WLT720801 WVO720800:WVP720801 JC786336:JD786337 SY786336:SZ786337 ACU786336:ACV786337 AMQ786336:AMR786337 AWM786336:AWN786337 BGI786336:BGJ786337 BQE786336:BQF786337 CAA786336:CAB786337 CJW786336:CJX786337 CTS786336:CTT786337 DDO786336:DDP786337 DNK786336:DNL786337 DXG786336:DXH786337 EHC786336:EHD786337 EQY786336:EQZ786337 FAU786336:FAV786337 FKQ786336:FKR786337 FUM786336:FUN786337 GEI786336:GEJ786337 GOE786336:GOF786337 GYA786336:GYB786337 HHW786336:HHX786337 HRS786336:HRT786337 IBO786336:IBP786337 ILK786336:ILL786337 IVG786336:IVH786337 JFC786336:JFD786337 JOY786336:JOZ786337 JYU786336:JYV786337 KIQ786336:KIR786337 KSM786336:KSN786337 LCI786336:LCJ786337 LME786336:LMF786337 LWA786336:LWB786337 MFW786336:MFX786337 MPS786336:MPT786337 MZO786336:MZP786337 NJK786336:NJL786337 NTG786336:NTH786337 ODC786336:ODD786337 OMY786336:OMZ786337 OWU786336:OWV786337 PGQ786336:PGR786337 PQM786336:PQN786337 QAI786336:QAJ786337 QKE786336:QKF786337 QUA786336:QUB786337 RDW786336:RDX786337 RNS786336:RNT786337 RXO786336:RXP786337 SHK786336:SHL786337 SRG786336:SRH786337 TBC786336:TBD786337 TKY786336:TKZ786337 TUU786336:TUV786337 UEQ786336:UER786337 UOM786336:UON786337 UYI786336:UYJ786337 VIE786336:VIF786337 VSA786336:VSB786337 WBW786336:WBX786337 WLS786336:WLT786337 WVO786336:WVP786337 JC851872:JD851873 SY851872:SZ851873 ACU851872:ACV851873 AMQ851872:AMR851873 AWM851872:AWN851873 BGI851872:BGJ851873 BQE851872:BQF851873 CAA851872:CAB851873 CJW851872:CJX851873 CTS851872:CTT851873 DDO851872:DDP851873 DNK851872:DNL851873 DXG851872:DXH851873 EHC851872:EHD851873 EQY851872:EQZ851873 FAU851872:FAV851873 FKQ851872:FKR851873 FUM851872:FUN851873 GEI851872:GEJ851873 GOE851872:GOF851873 GYA851872:GYB851873 HHW851872:HHX851873 HRS851872:HRT851873 IBO851872:IBP851873 ILK851872:ILL851873 IVG851872:IVH851873 JFC851872:JFD851873 JOY851872:JOZ851873 JYU851872:JYV851873 KIQ851872:KIR851873 KSM851872:KSN851873 LCI851872:LCJ851873 LME851872:LMF851873 LWA851872:LWB851873 MFW851872:MFX851873 MPS851872:MPT851873 MZO851872:MZP851873 NJK851872:NJL851873 NTG851872:NTH851873 ODC851872:ODD851873 OMY851872:OMZ851873 OWU851872:OWV851873 PGQ851872:PGR851873 PQM851872:PQN851873 QAI851872:QAJ851873 QKE851872:QKF851873 QUA851872:QUB851873 RDW851872:RDX851873 RNS851872:RNT851873 RXO851872:RXP851873 SHK851872:SHL851873 SRG851872:SRH851873 TBC851872:TBD851873 TKY851872:TKZ851873 TUU851872:TUV851873 UEQ851872:UER851873 UOM851872:UON851873 UYI851872:UYJ851873 VIE851872:VIF851873 VSA851872:VSB851873 WBW851872:WBX851873 WLS851872:WLT851873 WVO851872:WVP851873 JC917408:JD917409 SY917408:SZ917409 ACU917408:ACV917409 AMQ917408:AMR917409 AWM917408:AWN917409 BGI917408:BGJ917409 BQE917408:BQF917409 CAA917408:CAB917409 CJW917408:CJX917409 CTS917408:CTT917409 DDO917408:DDP917409 DNK917408:DNL917409 DXG917408:DXH917409 EHC917408:EHD917409 EQY917408:EQZ917409 FAU917408:FAV917409 FKQ917408:FKR917409 FUM917408:FUN917409 GEI917408:GEJ917409 GOE917408:GOF917409 GYA917408:GYB917409 HHW917408:HHX917409 HRS917408:HRT917409 IBO917408:IBP917409 ILK917408:ILL917409 IVG917408:IVH917409 JFC917408:JFD917409 JOY917408:JOZ917409 JYU917408:JYV917409 KIQ917408:KIR917409 KSM917408:KSN917409 LCI917408:LCJ917409 LME917408:LMF917409 LWA917408:LWB917409 MFW917408:MFX917409 MPS917408:MPT917409 MZO917408:MZP917409 NJK917408:NJL917409 NTG917408:NTH917409 ODC917408:ODD917409 OMY917408:OMZ917409 OWU917408:OWV917409 PGQ917408:PGR917409 PQM917408:PQN917409 QAI917408:QAJ917409 QKE917408:QKF917409 QUA917408:QUB917409 RDW917408:RDX917409 RNS917408:RNT917409 RXO917408:RXP917409 SHK917408:SHL917409 SRG917408:SRH917409 TBC917408:TBD917409 TKY917408:TKZ917409 TUU917408:TUV917409 UEQ917408:UER917409 UOM917408:UON917409 UYI917408:UYJ917409 VIE917408:VIF917409 VSA917408:VSB917409 WBW917408:WBX917409 WLS917408:WLT917409 WVO917408:WVP917409 JC982944:JD982945 SY982944:SZ982945 ACU982944:ACV982945 AMQ982944:AMR982945 AWM982944:AWN982945 BGI982944:BGJ982945 BQE982944:BQF982945 CAA982944:CAB982945 CJW982944:CJX982945 CTS982944:CTT982945 DDO982944:DDP982945 DNK982944:DNL982945 DXG982944:DXH982945 EHC982944:EHD982945 EQY982944:EQZ982945 FAU982944:FAV982945 FKQ982944:FKR982945 FUM982944:FUN982945 GEI982944:GEJ982945 GOE982944:GOF982945 GYA982944:GYB982945 HHW982944:HHX982945 HRS982944:HRT982945 IBO982944:IBP982945 ILK982944:ILL982945 IVG982944:IVH982945 JFC982944:JFD982945 JOY982944:JOZ982945 JYU982944:JYV982945 KIQ982944:KIR982945 KSM982944:KSN982945 LCI982944:LCJ982945 LME982944:LMF982945 LWA982944:LWB982945 MFW982944:MFX982945 MPS982944:MPT982945 MZO982944:MZP982945 NJK982944:NJL982945 NTG982944:NTH982945 ODC982944:ODD982945 OMY982944:OMZ982945 OWU982944:OWV982945 PGQ982944:PGR982945 PQM982944:PQN982945 QAI982944:QAJ982945 QKE982944:QKF982945 QUA982944:QUB982945 RDW982944:RDX982945 RNS982944:RNT982945 RXO982944:RXP982945 SHK982944:SHL982945 SRG982944:SRH982945 TBC982944:TBD982945 TKY982944:TKZ982945 TUU982944:TUV982945 UEQ982944:UER982945 UOM982944:UON982945 UYI982944:UYJ982945 VIE982944:VIF982945 VSA982944:VSB982945 WBW982944:WBX982945 WLS982944:WLT982945 WVO982944:WVP982945 JC65423:JD65424 SY65423:SZ65424 ACU65423:ACV65424 AMQ65423:AMR65424 AWM65423:AWN65424 BGI65423:BGJ65424 BQE65423:BQF65424 CAA65423:CAB65424 CJW65423:CJX65424 CTS65423:CTT65424 DDO65423:DDP65424 DNK65423:DNL65424 DXG65423:DXH65424 EHC65423:EHD65424 EQY65423:EQZ65424 FAU65423:FAV65424 FKQ65423:FKR65424 FUM65423:FUN65424 GEI65423:GEJ65424 GOE65423:GOF65424 GYA65423:GYB65424 HHW65423:HHX65424 HRS65423:HRT65424 IBO65423:IBP65424 ILK65423:ILL65424 IVG65423:IVH65424 JFC65423:JFD65424 JOY65423:JOZ65424 JYU65423:JYV65424 KIQ65423:KIR65424 KSM65423:KSN65424 LCI65423:LCJ65424 LME65423:LMF65424 LWA65423:LWB65424 MFW65423:MFX65424 MPS65423:MPT65424 MZO65423:MZP65424 NJK65423:NJL65424 NTG65423:NTH65424 ODC65423:ODD65424 OMY65423:OMZ65424 OWU65423:OWV65424 PGQ65423:PGR65424 PQM65423:PQN65424 QAI65423:QAJ65424 QKE65423:QKF65424 QUA65423:QUB65424 RDW65423:RDX65424 RNS65423:RNT65424 RXO65423:RXP65424 SHK65423:SHL65424 SRG65423:SRH65424 TBC65423:TBD65424 TKY65423:TKZ65424 TUU65423:TUV65424 UEQ65423:UER65424 UOM65423:UON65424 UYI65423:UYJ65424 VIE65423:VIF65424 VSA65423:VSB65424 WBW65423:WBX65424 WLS65423:WLT65424 WVO65423:WVP65424 JC130959:JD130960 SY130959:SZ130960 ACU130959:ACV130960 AMQ130959:AMR130960 AWM130959:AWN130960 BGI130959:BGJ130960 BQE130959:BQF130960 CAA130959:CAB130960 CJW130959:CJX130960 CTS130959:CTT130960 DDO130959:DDP130960 DNK130959:DNL130960 DXG130959:DXH130960 EHC130959:EHD130960 EQY130959:EQZ130960 FAU130959:FAV130960 FKQ130959:FKR130960 FUM130959:FUN130960 GEI130959:GEJ130960 GOE130959:GOF130960 GYA130959:GYB130960 HHW130959:HHX130960 HRS130959:HRT130960 IBO130959:IBP130960 ILK130959:ILL130960 IVG130959:IVH130960 JFC130959:JFD130960 JOY130959:JOZ130960 JYU130959:JYV130960 KIQ130959:KIR130960 KSM130959:KSN130960 LCI130959:LCJ130960 LME130959:LMF130960 LWA130959:LWB130960 MFW130959:MFX130960 MPS130959:MPT130960 MZO130959:MZP130960 NJK130959:NJL130960 NTG130959:NTH130960 ODC130959:ODD130960 OMY130959:OMZ130960 OWU130959:OWV130960 PGQ130959:PGR130960 PQM130959:PQN130960 QAI130959:QAJ130960 QKE130959:QKF130960 QUA130959:QUB130960 RDW130959:RDX130960 RNS130959:RNT130960 RXO130959:RXP130960 SHK130959:SHL130960 SRG130959:SRH130960 TBC130959:TBD130960 TKY130959:TKZ130960 TUU130959:TUV130960 UEQ130959:UER130960 UOM130959:UON130960 UYI130959:UYJ130960 VIE130959:VIF130960 VSA130959:VSB130960 WBW130959:WBX130960 WLS130959:WLT130960 WVO130959:WVP130960 JC196495:JD196496 SY196495:SZ196496 ACU196495:ACV196496 AMQ196495:AMR196496 AWM196495:AWN196496 BGI196495:BGJ196496 BQE196495:BQF196496 CAA196495:CAB196496 CJW196495:CJX196496 CTS196495:CTT196496 DDO196495:DDP196496 DNK196495:DNL196496 DXG196495:DXH196496 EHC196495:EHD196496 EQY196495:EQZ196496 FAU196495:FAV196496 FKQ196495:FKR196496 FUM196495:FUN196496 GEI196495:GEJ196496 GOE196495:GOF196496 GYA196495:GYB196496 HHW196495:HHX196496 HRS196495:HRT196496 IBO196495:IBP196496 ILK196495:ILL196496 IVG196495:IVH196496 JFC196495:JFD196496 JOY196495:JOZ196496 JYU196495:JYV196496 KIQ196495:KIR196496 KSM196495:KSN196496 LCI196495:LCJ196496 LME196495:LMF196496 LWA196495:LWB196496 MFW196495:MFX196496 MPS196495:MPT196496 MZO196495:MZP196496 NJK196495:NJL196496 NTG196495:NTH196496 ODC196495:ODD196496 OMY196495:OMZ196496 OWU196495:OWV196496 PGQ196495:PGR196496 PQM196495:PQN196496 QAI196495:QAJ196496 QKE196495:QKF196496 QUA196495:QUB196496 RDW196495:RDX196496 RNS196495:RNT196496 RXO196495:RXP196496 SHK196495:SHL196496 SRG196495:SRH196496 TBC196495:TBD196496 TKY196495:TKZ196496 TUU196495:TUV196496 UEQ196495:UER196496 UOM196495:UON196496 UYI196495:UYJ196496 VIE196495:VIF196496 VSA196495:VSB196496 WBW196495:WBX196496 WLS196495:WLT196496 WVO196495:WVP196496 JC262031:JD262032 SY262031:SZ262032 ACU262031:ACV262032 AMQ262031:AMR262032 AWM262031:AWN262032 BGI262031:BGJ262032 BQE262031:BQF262032 CAA262031:CAB262032 CJW262031:CJX262032 CTS262031:CTT262032 DDO262031:DDP262032 DNK262031:DNL262032 DXG262031:DXH262032 EHC262031:EHD262032 EQY262031:EQZ262032 FAU262031:FAV262032 FKQ262031:FKR262032 FUM262031:FUN262032 GEI262031:GEJ262032 GOE262031:GOF262032 GYA262031:GYB262032 HHW262031:HHX262032 HRS262031:HRT262032 IBO262031:IBP262032 ILK262031:ILL262032 IVG262031:IVH262032 JFC262031:JFD262032 JOY262031:JOZ262032 JYU262031:JYV262032 KIQ262031:KIR262032 KSM262031:KSN262032 LCI262031:LCJ262032 LME262031:LMF262032 LWA262031:LWB262032 MFW262031:MFX262032 MPS262031:MPT262032 MZO262031:MZP262032 NJK262031:NJL262032 NTG262031:NTH262032 ODC262031:ODD262032 OMY262031:OMZ262032 OWU262031:OWV262032 PGQ262031:PGR262032 PQM262031:PQN262032 QAI262031:QAJ262032 QKE262031:QKF262032 QUA262031:QUB262032 RDW262031:RDX262032 RNS262031:RNT262032 RXO262031:RXP262032 SHK262031:SHL262032 SRG262031:SRH262032 TBC262031:TBD262032 TKY262031:TKZ262032 TUU262031:TUV262032 UEQ262031:UER262032 UOM262031:UON262032 UYI262031:UYJ262032 VIE262031:VIF262032 VSA262031:VSB262032 WBW262031:WBX262032 WLS262031:WLT262032 WVO262031:WVP262032 JC327567:JD327568 SY327567:SZ327568 ACU327567:ACV327568 AMQ327567:AMR327568 AWM327567:AWN327568 BGI327567:BGJ327568 BQE327567:BQF327568 CAA327567:CAB327568 CJW327567:CJX327568 CTS327567:CTT327568 DDO327567:DDP327568 DNK327567:DNL327568 DXG327567:DXH327568 EHC327567:EHD327568 EQY327567:EQZ327568 FAU327567:FAV327568 FKQ327567:FKR327568 FUM327567:FUN327568 GEI327567:GEJ327568 GOE327567:GOF327568 GYA327567:GYB327568 HHW327567:HHX327568 HRS327567:HRT327568 IBO327567:IBP327568 ILK327567:ILL327568 IVG327567:IVH327568 JFC327567:JFD327568 JOY327567:JOZ327568 JYU327567:JYV327568 KIQ327567:KIR327568 KSM327567:KSN327568 LCI327567:LCJ327568 LME327567:LMF327568 LWA327567:LWB327568 MFW327567:MFX327568 MPS327567:MPT327568 MZO327567:MZP327568 NJK327567:NJL327568 NTG327567:NTH327568 ODC327567:ODD327568 OMY327567:OMZ327568 OWU327567:OWV327568 PGQ327567:PGR327568 PQM327567:PQN327568 QAI327567:QAJ327568 QKE327567:QKF327568 QUA327567:QUB327568 RDW327567:RDX327568 RNS327567:RNT327568 RXO327567:RXP327568 SHK327567:SHL327568 SRG327567:SRH327568 TBC327567:TBD327568 TKY327567:TKZ327568 TUU327567:TUV327568 UEQ327567:UER327568 UOM327567:UON327568 UYI327567:UYJ327568 VIE327567:VIF327568 VSA327567:VSB327568 WBW327567:WBX327568 WLS327567:WLT327568 WVO327567:WVP327568 JC393103:JD393104 SY393103:SZ393104 ACU393103:ACV393104 AMQ393103:AMR393104 AWM393103:AWN393104 BGI393103:BGJ393104 BQE393103:BQF393104 CAA393103:CAB393104 CJW393103:CJX393104 CTS393103:CTT393104 DDO393103:DDP393104 DNK393103:DNL393104 DXG393103:DXH393104 EHC393103:EHD393104 EQY393103:EQZ393104 FAU393103:FAV393104 FKQ393103:FKR393104 FUM393103:FUN393104 GEI393103:GEJ393104 GOE393103:GOF393104 GYA393103:GYB393104 HHW393103:HHX393104 HRS393103:HRT393104 IBO393103:IBP393104 ILK393103:ILL393104 IVG393103:IVH393104 JFC393103:JFD393104 JOY393103:JOZ393104 JYU393103:JYV393104 KIQ393103:KIR393104 KSM393103:KSN393104 LCI393103:LCJ393104 LME393103:LMF393104 LWA393103:LWB393104 MFW393103:MFX393104 MPS393103:MPT393104 MZO393103:MZP393104 NJK393103:NJL393104 NTG393103:NTH393104 ODC393103:ODD393104 OMY393103:OMZ393104 OWU393103:OWV393104 PGQ393103:PGR393104 PQM393103:PQN393104 QAI393103:QAJ393104 QKE393103:QKF393104 QUA393103:QUB393104 RDW393103:RDX393104 RNS393103:RNT393104 RXO393103:RXP393104 SHK393103:SHL393104 SRG393103:SRH393104 TBC393103:TBD393104 TKY393103:TKZ393104 TUU393103:TUV393104 UEQ393103:UER393104 UOM393103:UON393104 UYI393103:UYJ393104 VIE393103:VIF393104 VSA393103:VSB393104 WBW393103:WBX393104 WLS393103:WLT393104 WVO393103:WVP393104 JC458639:JD458640 SY458639:SZ458640 ACU458639:ACV458640 AMQ458639:AMR458640 AWM458639:AWN458640 BGI458639:BGJ458640 BQE458639:BQF458640 CAA458639:CAB458640 CJW458639:CJX458640 CTS458639:CTT458640 DDO458639:DDP458640 DNK458639:DNL458640 DXG458639:DXH458640 EHC458639:EHD458640 EQY458639:EQZ458640 FAU458639:FAV458640 FKQ458639:FKR458640 FUM458639:FUN458640 GEI458639:GEJ458640 GOE458639:GOF458640 GYA458639:GYB458640 HHW458639:HHX458640 HRS458639:HRT458640 IBO458639:IBP458640 ILK458639:ILL458640 IVG458639:IVH458640 JFC458639:JFD458640 JOY458639:JOZ458640 JYU458639:JYV458640 KIQ458639:KIR458640 KSM458639:KSN458640 LCI458639:LCJ458640 LME458639:LMF458640 LWA458639:LWB458640 MFW458639:MFX458640 MPS458639:MPT458640 MZO458639:MZP458640 NJK458639:NJL458640 NTG458639:NTH458640 ODC458639:ODD458640 OMY458639:OMZ458640 OWU458639:OWV458640 PGQ458639:PGR458640 PQM458639:PQN458640 QAI458639:QAJ458640 QKE458639:QKF458640 QUA458639:QUB458640 RDW458639:RDX458640 RNS458639:RNT458640 RXO458639:RXP458640 SHK458639:SHL458640 SRG458639:SRH458640 TBC458639:TBD458640 TKY458639:TKZ458640 TUU458639:TUV458640 UEQ458639:UER458640 UOM458639:UON458640 UYI458639:UYJ458640 VIE458639:VIF458640 VSA458639:VSB458640 WBW458639:WBX458640 WLS458639:WLT458640 WVO458639:WVP458640 JC524175:JD524176 SY524175:SZ524176 ACU524175:ACV524176 AMQ524175:AMR524176 AWM524175:AWN524176 BGI524175:BGJ524176 BQE524175:BQF524176 CAA524175:CAB524176 CJW524175:CJX524176 CTS524175:CTT524176 DDO524175:DDP524176 DNK524175:DNL524176 DXG524175:DXH524176 EHC524175:EHD524176 EQY524175:EQZ524176 FAU524175:FAV524176 FKQ524175:FKR524176 FUM524175:FUN524176 GEI524175:GEJ524176 GOE524175:GOF524176 GYA524175:GYB524176 HHW524175:HHX524176 HRS524175:HRT524176 IBO524175:IBP524176 ILK524175:ILL524176 IVG524175:IVH524176 JFC524175:JFD524176 JOY524175:JOZ524176 JYU524175:JYV524176 KIQ524175:KIR524176 KSM524175:KSN524176 LCI524175:LCJ524176 LME524175:LMF524176 LWA524175:LWB524176 MFW524175:MFX524176 MPS524175:MPT524176 MZO524175:MZP524176 NJK524175:NJL524176 NTG524175:NTH524176 ODC524175:ODD524176 OMY524175:OMZ524176 OWU524175:OWV524176 PGQ524175:PGR524176 PQM524175:PQN524176 QAI524175:QAJ524176 QKE524175:QKF524176 QUA524175:QUB524176 RDW524175:RDX524176 RNS524175:RNT524176 RXO524175:RXP524176 SHK524175:SHL524176 SRG524175:SRH524176 TBC524175:TBD524176 TKY524175:TKZ524176 TUU524175:TUV524176 UEQ524175:UER524176 UOM524175:UON524176 UYI524175:UYJ524176 VIE524175:VIF524176 VSA524175:VSB524176 WBW524175:WBX524176 WLS524175:WLT524176 WVO524175:WVP524176 JC589711:JD589712 SY589711:SZ589712 ACU589711:ACV589712 AMQ589711:AMR589712 AWM589711:AWN589712 BGI589711:BGJ589712 BQE589711:BQF589712 CAA589711:CAB589712 CJW589711:CJX589712 CTS589711:CTT589712 DDO589711:DDP589712 DNK589711:DNL589712 DXG589711:DXH589712 EHC589711:EHD589712 EQY589711:EQZ589712 FAU589711:FAV589712 FKQ589711:FKR589712 FUM589711:FUN589712 GEI589711:GEJ589712 GOE589711:GOF589712 GYA589711:GYB589712 HHW589711:HHX589712 HRS589711:HRT589712 IBO589711:IBP589712 ILK589711:ILL589712 IVG589711:IVH589712 JFC589711:JFD589712 JOY589711:JOZ589712 JYU589711:JYV589712 KIQ589711:KIR589712 KSM589711:KSN589712 LCI589711:LCJ589712 LME589711:LMF589712 LWA589711:LWB589712 MFW589711:MFX589712 MPS589711:MPT589712 MZO589711:MZP589712 NJK589711:NJL589712 NTG589711:NTH589712 ODC589711:ODD589712 OMY589711:OMZ589712 OWU589711:OWV589712 PGQ589711:PGR589712 PQM589711:PQN589712 QAI589711:QAJ589712 QKE589711:QKF589712 QUA589711:QUB589712 RDW589711:RDX589712 RNS589711:RNT589712 RXO589711:RXP589712 SHK589711:SHL589712 SRG589711:SRH589712 TBC589711:TBD589712 TKY589711:TKZ589712 TUU589711:TUV589712 UEQ589711:UER589712 UOM589711:UON589712 UYI589711:UYJ589712 VIE589711:VIF589712 VSA589711:VSB589712 WBW589711:WBX589712 WLS589711:WLT589712 WVO589711:WVP589712 JC655247:JD655248 SY655247:SZ655248 ACU655247:ACV655248 AMQ655247:AMR655248 AWM655247:AWN655248 BGI655247:BGJ655248 BQE655247:BQF655248 CAA655247:CAB655248 CJW655247:CJX655248 CTS655247:CTT655248 DDO655247:DDP655248 DNK655247:DNL655248 DXG655247:DXH655248 EHC655247:EHD655248 EQY655247:EQZ655248 FAU655247:FAV655248 FKQ655247:FKR655248 FUM655247:FUN655248 GEI655247:GEJ655248 GOE655247:GOF655248 GYA655247:GYB655248 HHW655247:HHX655248 HRS655247:HRT655248 IBO655247:IBP655248 ILK655247:ILL655248 IVG655247:IVH655248 JFC655247:JFD655248 JOY655247:JOZ655248 JYU655247:JYV655248 KIQ655247:KIR655248 KSM655247:KSN655248 LCI655247:LCJ655248 LME655247:LMF655248 LWA655247:LWB655248 MFW655247:MFX655248 MPS655247:MPT655248 MZO655247:MZP655248 NJK655247:NJL655248 NTG655247:NTH655248 ODC655247:ODD655248 OMY655247:OMZ655248 OWU655247:OWV655248 PGQ655247:PGR655248 PQM655247:PQN655248 QAI655247:QAJ655248 QKE655247:QKF655248 QUA655247:QUB655248 RDW655247:RDX655248 RNS655247:RNT655248 RXO655247:RXP655248 SHK655247:SHL655248 SRG655247:SRH655248 TBC655247:TBD655248 TKY655247:TKZ655248 TUU655247:TUV655248 UEQ655247:UER655248 UOM655247:UON655248 UYI655247:UYJ655248 VIE655247:VIF655248 VSA655247:VSB655248 WBW655247:WBX655248 WLS655247:WLT655248 WVO655247:WVP655248 JC720783:JD720784 SY720783:SZ720784 ACU720783:ACV720784 AMQ720783:AMR720784 AWM720783:AWN720784 BGI720783:BGJ720784 BQE720783:BQF720784 CAA720783:CAB720784 CJW720783:CJX720784 CTS720783:CTT720784 DDO720783:DDP720784 DNK720783:DNL720784 DXG720783:DXH720784 EHC720783:EHD720784 EQY720783:EQZ720784 FAU720783:FAV720784 FKQ720783:FKR720784 FUM720783:FUN720784 GEI720783:GEJ720784 GOE720783:GOF720784 GYA720783:GYB720784 HHW720783:HHX720784 HRS720783:HRT720784 IBO720783:IBP720784 ILK720783:ILL720784 IVG720783:IVH720784 JFC720783:JFD720784 JOY720783:JOZ720784 JYU720783:JYV720784 KIQ720783:KIR720784 KSM720783:KSN720784 LCI720783:LCJ720784 LME720783:LMF720784 LWA720783:LWB720784 MFW720783:MFX720784 MPS720783:MPT720784 MZO720783:MZP720784 NJK720783:NJL720784 NTG720783:NTH720784 ODC720783:ODD720784 OMY720783:OMZ720784 OWU720783:OWV720784 PGQ720783:PGR720784 PQM720783:PQN720784 QAI720783:QAJ720784 QKE720783:QKF720784 QUA720783:QUB720784 RDW720783:RDX720784 RNS720783:RNT720784 RXO720783:RXP720784 SHK720783:SHL720784 SRG720783:SRH720784 TBC720783:TBD720784 TKY720783:TKZ720784 TUU720783:TUV720784 UEQ720783:UER720784 UOM720783:UON720784 UYI720783:UYJ720784 VIE720783:VIF720784 VSA720783:VSB720784 WBW720783:WBX720784 WLS720783:WLT720784 WVO720783:WVP720784 JC786319:JD786320 SY786319:SZ786320 ACU786319:ACV786320 AMQ786319:AMR786320 AWM786319:AWN786320 BGI786319:BGJ786320 BQE786319:BQF786320 CAA786319:CAB786320 CJW786319:CJX786320 CTS786319:CTT786320 DDO786319:DDP786320 DNK786319:DNL786320 DXG786319:DXH786320 EHC786319:EHD786320 EQY786319:EQZ786320 FAU786319:FAV786320 FKQ786319:FKR786320 FUM786319:FUN786320 GEI786319:GEJ786320 GOE786319:GOF786320 GYA786319:GYB786320 HHW786319:HHX786320 HRS786319:HRT786320 IBO786319:IBP786320 ILK786319:ILL786320 IVG786319:IVH786320 JFC786319:JFD786320 JOY786319:JOZ786320 JYU786319:JYV786320 KIQ786319:KIR786320 KSM786319:KSN786320 LCI786319:LCJ786320 LME786319:LMF786320 LWA786319:LWB786320 MFW786319:MFX786320 MPS786319:MPT786320 MZO786319:MZP786320 NJK786319:NJL786320 NTG786319:NTH786320 ODC786319:ODD786320 OMY786319:OMZ786320 OWU786319:OWV786320 PGQ786319:PGR786320 PQM786319:PQN786320 QAI786319:QAJ786320 QKE786319:QKF786320 QUA786319:QUB786320 RDW786319:RDX786320 RNS786319:RNT786320 RXO786319:RXP786320 SHK786319:SHL786320 SRG786319:SRH786320 TBC786319:TBD786320 TKY786319:TKZ786320 TUU786319:TUV786320 UEQ786319:UER786320 UOM786319:UON786320 UYI786319:UYJ786320 VIE786319:VIF786320 VSA786319:VSB786320 WBW786319:WBX786320 WLS786319:WLT786320 WVO786319:WVP786320 JC851855:JD851856 SY851855:SZ851856 ACU851855:ACV851856 AMQ851855:AMR851856 AWM851855:AWN851856 BGI851855:BGJ851856 BQE851855:BQF851856 CAA851855:CAB851856 CJW851855:CJX851856 CTS851855:CTT851856 DDO851855:DDP851856 DNK851855:DNL851856 DXG851855:DXH851856 EHC851855:EHD851856 EQY851855:EQZ851856 FAU851855:FAV851856 FKQ851855:FKR851856 FUM851855:FUN851856 GEI851855:GEJ851856 GOE851855:GOF851856 GYA851855:GYB851856 HHW851855:HHX851856 HRS851855:HRT851856 IBO851855:IBP851856 ILK851855:ILL851856 IVG851855:IVH851856 JFC851855:JFD851856 JOY851855:JOZ851856 JYU851855:JYV851856 KIQ851855:KIR851856 KSM851855:KSN851856 LCI851855:LCJ851856 LME851855:LMF851856 LWA851855:LWB851856 MFW851855:MFX851856 MPS851855:MPT851856 MZO851855:MZP851856 NJK851855:NJL851856 NTG851855:NTH851856 ODC851855:ODD851856 OMY851855:OMZ851856 OWU851855:OWV851856 PGQ851855:PGR851856 PQM851855:PQN851856 QAI851855:QAJ851856 QKE851855:QKF851856 QUA851855:QUB851856 RDW851855:RDX851856 RNS851855:RNT851856 RXO851855:RXP851856 SHK851855:SHL851856 SRG851855:SRH851856 TBC851855:TBD851856 TKY851855:TKZ851856 TUU851855:TUV851856 UEQ851855:UER851856 UOM851855:UON851856 UYI851855:UYJ851856 VIE851855:VIF851856 VSA851855:VSB851856 WBW851855:WBX851856 WLS851855:WLT851856 WVO851855:WVP851856 JC917391:JD917392 SY917391:SZ917392 ACU917391:ACV917392 AMQ917391:AMR917392 AWM917391:AWN917392 BGI917391:BGJ917392 BQE917391:BQF917392 CAA917391:CAB917392 CJW917391:CJX917392 CTS917391:CTT917392 DDO917391:DDP917392 DNK917391:DNL917392 DXG917391:DXH917392 EHC917391:EHD917392 EQY917391:EQZ917392 FAU917391:FAV917392 FKQ917391:FKR917392 FUM917391:FUN917392 GEI917391:GEJ917392 GOE917391:GOF917392 GYA917391:GYB917392 HHW917391:HHX917392 HRS917391:HRT917392 IBO917391:IBP917392 ILK917391:ILL917392 IVG917391:IVH917392 JFC917391:JFD917392 JOY917391:JOZ917392 JYU917391:JYV917392 KIQ917391:KIR917392 KSM917391:KSN917392 LCI917391:LCJ917392 LME917391:LMF917392 LWA917391:LWB917392 MFW917391:MFX917392 MPS917391:MPT917392 MZO917391:MZP917392 NJK917391:NJL917392 NTG917391:NTH917392 ODC917391:ODD917392 OMY917391:OMZ917392 OWU917391:OWV917392 PGQ917391:PGR917392 PQM917391:PQN917392 QAI917391:QAJ917392 QKE917391:QKF917392 QUA917391:QUB917392 RDW917391:RDX917392 RNS917391:RNT917392 RXO917391:RXP917392 SHK917391:SHL917392 SRG917391:SRH917392 TBC917391:TBD917392 TKY917391:TKZ917392 TUU917391:TUV917392 UEQ917391:UER917392 UOM917391:UON917392 UYI917391:UYJ917392 VIE917391:VIF917392 VSA917391:VSB917392 WBW917391:WBX917392 WLS917391:WLT917392 WVO917391:WVP917392 JC982927:JD982928 SY982927:SZ982928 ACU982927:ACV982928 AMQ982927:AMR982928 AWM982927:AWN982928 BGI982927:BGJ982928 BQE982927:BQF982928 CAA982927:CAB982928 CJW982927:CJX982928 CTS982927:CTT982928 DDO982927:DDP982928 DNK982927:DNL982928 DXG982927:DXH982928 EHC982927:EHD982928 EQY982927:EQZ982928 FAU982927:FAV982928 FKQ982927:FKR982928 FUM982927:FUN982928 GEI982927:GEJ982928 GOE982927:GOF982928 GYA982927:GYB982928 HHW982927:HHX982928 HRS982927:HRT982928 IBO982927:IBP982928 ILK982927:ILL982928 IVG982927:IVH982928 JFC982927:JFD982928 JOY982927:JOZ982928 JYU982927:JYV982928 KIQ982927:KIR982928 KSM982927:KSN982928 LCI982927:LCJ982928 LME982927:LMF982928 LWA982927:LWB982928 MFW982927:MFX982928 MPS982927:MPT982928 MZO982927:MZP982928 NJK982927:NJL982928 NTG982927:NTH982928 ODC982927:ODD982928 OMY982927:OMZ982928 OWU982927:OWV982928 PGQ982927:PGR982928 PQM982927:PQN982928 QAI982927:QAJ982928 QKE982927:QKF982928 QUA982927:QUB982928 RDW982927:RDX982928 RNS982927:RNT982928 RXO982927:RXP982928 SHK982927:SHL982928 SRG982927:SRH982928 TBC982927:TBD982928 TKY982927:TKZ982928 TUU982927:TUV982928 UEQ982927:UER982928 UOM982927:UON982928 UYI982927:UYJ982928 VIE982927:VIF982928 VSA982927:VSB982928 WBW982927:WBX982928 WLS982927:WLT982928 WVO982927:WVP982928 JC65417:JD65417 SY65417:SZ65417 ACU65417:ACV65417 AMQ65417:AMR65417 AWM65417:AWN65417 BGI65417:BGJ65417 BQE65417:BQF65417 CAA65417:CAB65417 CJW65417:CJX65417 CTS65417:CTT65417 DDO65417:DDP65417 DNK65417:DNL65417 DXG65417:DXH65417 EHC65417:EHD65417 EQY65417:EQZ65417 FAU65417:FAV65417 FKQ65417:FKR65417 FUM65417:FUN65417 GEI65417:GEJ65417 GOE65417:GOF65417 GYA65417:GYB65417 HHW65417:HHX65417 HRS65417:HRT65417 IBO65417:IBP65417 ILK65417:ILL65417 IVG65417:IVH65417 JFC65417:JFD65417 JOY65417:JOZ65417 JYU65417:JYV65417 KIQ65417:KIR65417 KSM65417:KSN65417 LCI65417:LCJ65417 LME65417:LMF65417 LWA65417:LWB65417 MFW65417:MFX65417 MPS65417:MPT65417 MZO65417:MZP65417 NJK65417:NJL65417 NTG65417:NTH65417 ODC65417:ODD65417 OMY65417:OMZ65417 OWU65417:OWV65417 PGQ65417:PGR65417 PQM65417:PQN65417 QAI65417:QAJ65417 QKE65417:QKF65417 QUA65417:QUB65417 RDW65417:RDX65417 RNS65417:RNT65417 RXO65417:RXP65417 SHK65417:SHL65417 SRG65417:SRH65417 TBC65417:TBD65417 TKY65417:TKZ65417 TUU65417:TUV65417 UEQ65417:UER65417 UOM65417:UON65417 UYI65417:UYJ65417 VIE65417:VIF65417 VSA65417:VSB65417 WBW65417:WBX65417 WLS65417:WLT65417 WVO65417:WVP65417 JC130953:JD130953 SY130953:SZ130953 ACU130953:ACV130953 AMQ130953:AMR130953 AWM130953:AWN130953 BGI130953:BGJ130953 BQE130953:BQF130953 CAA130953:CAB130953 CJW130953:CJX130953 CTS130953:CTT130953 DDO130953:DDP130953 DNK130953:DNL130953 DXG130953:DXH130953 EHC130953:EHD130953 EQY130953:EQZ130953 FAU130953:FAV130953 FKQ130953:FKR130953 FUM130953:FUN130953 GEI130953:GEJ130953 GOE130953:GOF130953 GYA130953:GYB130953 HHW130953:HHX130953 HRS130953:HRT130953 IBO130953:IBP130953 ILK130953:ILL130953 IVG130953:IVH130953 JFC130953:JFD130953 JOY130953:JOZ130953 JYU130953:JYV130953 KIQ130953:KIR130953 KSM130953:KSN130953 LCI130953:LCJ130953 LME130953:LMF130953 LWA130953:LWB130953 MFW130953:MFX130953 MPS130953:MPT130953 MZO130953:MZP130953 NJK130953:NJL130953 NTG130953:NTH130953 ODC130953:ODD130953 OMY130953:OMZ130953 OWU130953:OWV130953 PGQ130953:PGR130953 PQM130953:PQN130953 QAI130953:QAJ130953 QKE130953:QKF130953 QUA130953:QUB130953 RDW130953:RDX130953 RNS130953:RNT130953 RXO130953:RXP130953 SHK130953:SHL130953 SRG130953:SRH130953 TBC130953:TBD130953 TKY130953:TKZ130953 TUU130953:TUV130953 UEQ130953:UER130953 UOM130953:UON130953 UYI130953:UYJ130953 VIE130953:VIF130953 VSA130953:VSB130953 WBW130953:WBX130953 WLS130953:WLT130953 WVO130953:WVP130953 JC196489:JD196489 SY196489:SZ196489 ACU196489:ACV196489 AMQ196489:AMR196489 AWM196489:AWN196489 BGI196489:BGJ196489 BQE196489:BQF196489 CAA196489:CAB196489 CJW196489:CJX196489 CTS196489:CTT196489 DDO196489:DDP196489 DNK196489:DNL196489 DXG196489:DXH196489 EHC196489:EHD196489 EQY196489:EQZ196489 FAU196489:FAV196489 FKQ196489:FKR196489 FUM196489:FUN196489 GEI196489:GEJ196489 GOE196489:GOF196489 GYA196489:GYB196489 HHW196489:HHX196489 HRS196489:HRT196489 IBO196489:IBP196489 ILK196489:ILL196489 IVG196489:IVH196489 JFC196489:JFD196489 JOY196489:JOZ196489 JYU196489:JYV196489 KIQ196489:KIR196489 KSM196489:KSN196489 LCI196489:LCJ196489 LME196489:LMF196489 LWA196489:LWB196489 MFW196489:MFX196489 MPS196489:MPT196489 MZO196489:MZP196489 NJK196489:NJL196489 NTG196489:NTH196489 ODC196489:ODD196489 OMY196489:OMZ196489 OWU196489:OWV196489 PGQ196489:PGR196489 PQM196489:PQN196489 QAI196489:QAJ196489 QKE196489:QKF196489 QUA196489:QUB196489 RDW196489:RDX196489 RNS196489:RNT196489 RXO196489:RXP196489 SHK196489:SHL196489 SRG196489:SRH196489 TBC196489:TBD196489 TKY196489:TKZ196489 TUU196489:TUV196489 UEQ196489:UER196489 UOM196489:UON196489 UYI196489:UYJ196489 VIE196489:VIF196489 VSA196489:VSB196489 WBW196489:WBX196489 WLS196489:WLT196489 WVO196489:WVP196489 JC262025:JD262025 SY262025:SZ262025 ACU262025:ACV262025 AMQ262025:AMR262025 AWM262025:AWN262025 BGI262025:BGJ262025 BQE262025:BQF262025 CAA262025:CAB262025 CJW262025:CJX262025 CTS262025:CTT262025 DDO262025:DDP262025 DNK262025:DNL262025 DXG262025:DXH262025 EHC262025:EHD262025 EQY262025:EQZ262025 FAU262025:FAV262025 FKQ262025:FKR262025 FUM262025:FUN262025 GEI262025:GEJ262025 GOE262025:GOF262025 GYA262025:GYB262025 HHW262025:HHX262025 HRS262025:HRT262025 IBO262025:IBP262025 ILK262025:ILL262025 IVG262025:IVH262025 JFC262025:JFD262025 JOY262025:JOZ262025 JYU262025:JYV262025 KIQ262025:KIR262025 KSM262025:KSN262025 LCI262025:LCJ262025 LME262025:LMF262025 LWA262025:LWB262025 MFW262025:MFX262025 MPS262025:MPT262025 MZO262025:MZP262025 NJK262025:NJL262025 NTG262025:NTH262025 ODC262025:ODD262025 OMY262025:OMZ262025 OWU262025:OWV262025 PGQ262025:PGR262025 PQM262025:PQN262025 QAI262025:QAJ262025 QKE262025:QKF262025 QUA262025:QUB262025 RDW262025:RDX262025 RNS262025:RNT262025 RXO262025:RXP262025 SHK262025:SHL262025 SRG262025:SRH262025 TBC262025:TBD262025 TKY262025:TKZ262025 TUU262025:TUV262025 UEQ262025:UER262025 UOM262025:UON262025 UYI262025:UYJ262025 VIE262025:VIF262025 VSA262025:VSB262025 WBW262025:WBX262025 WLS262025:WLT262025 WVO262025:WVP262025 JC327561:JD327561 SY327561:SZ327561 ACU327561:ACV327561 AMQ327561:AMR327561 AWM327561:AWN327561 BGI327561:BGJ327561 BQE327561:BQF327561 CAA327561:CAB327561 CJW327561:CJX327561 CTS327561:CTT327561 DDO327561:DDP327561 DNK327561:DNL327561 DXG327561:DXH327561 EHC327561:EHD327561 EQY327561:EQZ327561 FAU327561:FAV327561 FKQ327561:FKR327561 FUM327561:FUN327561 GEI327561:GEJ327561 GOE327561:GOF327561 GYA327561:GYB327561 HHW327561:HHX327561 HRS327561:HRT327561 IBO327561:IBP327561 ILK327561:ILL327561 IVG327561:IVH327561 JFC327561:JFD327561 JOY327561:JOZ327561 JYU327561:JYV327561 KIQ327561:KIR327561 KSM327561:KSN327561 LCI327561:LCJ327561 LME327561:LMF327561 LWA327561:LWB327561 MFW327561:MFX327561 MPS327561:MPT327561 MZO327561:MZP327561 NJK327561:NJL327561 NTG327561:NTH327561 ODC327561:ODD327561 OMY327561:OMZ327561 OWU327561:OWV327561 PGQ327561:PGR327561 PQM327561:PQN327561 QAI327561:QAJ327561 QKE327561:QKF327561 QUA327561:QUB327561 RDW327561:RDX327561 RNS327561:RNT327561 RXO327561:RXP327561 SHK327561:SHL327561 SRG327561:SRH327561 TBC327561:TBD327561 TKY327561:TKZ327561 TUU327561:TUV327561 UEQ327561:UER327561 UOM327561:UON327561 UYI327561:UYJ327561 VIE327561:VIF327561 VSA327561:VSB327561 WBW327561:WBX327561 WLS327561:WLT327561 WVO327561:WVP327561 JC393097:JD393097 SY393097:SZ393097 ACU393097:ACV393097 AMQ393097:AMR393097 AWM393097:AWN393097 BGI393097:BGJ393097 BQE393097:BQF393097 CAA393097:CAB393097 CJW393097:CJX393097 CTS393097:CTT393097 DDO393097:DDP393097 DNK393097:DNL393097 DXG393097:DXH393097 EHC393097:EHD393097 EQY393097:EQZ393097 FAU393097:FAV393097 FKQ393097:FKR393097 FUM393097:FUN393097 GEI393097:GEJ393097 GOE393097:GOF393097 GYA393097:GYB393097 HHW393097:HHX393097 HRS393097:HRT393097 IBO393097:IBP393097 ILK393097:ILL393097 IVG393097:IVH393097 JFC393097:JFD393097 JOY393097:JOZ393097 JYU393097:JYV393097 KIQ393097:KIR393097 KSM393097:KSN393097 LCI393097:LCJ393097 LME393097:LMF393097 LWA393097:LWB393097 MFW393097:MFX393097 MPS393097:MPT393097 MZO393097:MZP393097 NJK393097:NJL393097 NTG393097:NTH393097 ODC393097:ODD393097 OMY393097:OMZ393097 OWU393097:OWV393097 PGQ393097:PGR393097 PQM393097:PQN393097 QAI393097:QAJ393097 QKE393097:QKF393097 QUA393097:QUB393097 RDW393097:RDX393097 RNS393097:RNT393097 RXO393097:RXP393097 SHK393097:SHL393097 SRG393097:SRH393097 TBC393097:TBD393097 TKY393097:TKZ393097 TUU393097:TUV393097 UEQ393097:UER393097 UOM393097:UON393097 UYI393097:UYJ393097 VIE393097:VIF393097 VSA393097:VSB393097 WBW393097:WBX393097 WLS393097:WLT393097 WVO393097:WVP393097 JC458633:JD458633 SY458633:SZ458633 ACU458633:ACV458633 AMQ458633:AMR458633 AWM458633:AWN458633 BGI458633:BGJ458633 BQE458633:BQF458633 CAA458633:CAB458633 CJW458633:CJX458633 CTS458633:CTT458633 DDO458633:DDP458633 DNK458633:DNL458633 DXG458633:DXH458633 EHC458633:EHD458633 EQY458633:EQZ458633 FAU458633:FAV458633 FKQ458633:FKR458633 FUM458633:FUN458633 GEI458633:GEJ458633 GOE458633:GOF458633 GYA458633:GYB458633 HHW458633:HHX458633 HRS458633:HRT458633 IBO458633:IBP458633 ILK458633:ILL458633 IVG458633:IVH458633 JFC458633:JFD458633 JOY458633:JOZ458633 JYU458633:JYV458633 KIQ458633:KIR458633 KSM458633:KSN458633 LCI458633:LCJ458633 LME458633:LMF458633 LWA458633:LWB458633 MFW458633:MFX458633 MPS458633:MPT458633 MZO458633:MZP458633 NJK458633:NJL458633 NTG458633:NTH458633 ODC458633:ODD458633 OMY458633:OMZ458633 OWU458633:OWV458633 PGQ458633:PGR458633 PQM458633:PQN458633 QAI458633:QAJ458633 QKE458633:QKF458633 QUA458633:QUB458633 RDW458633:RDX458633 RNS458633:RNT458633 RXO458633:RXP458633 SHK458633:SHL458633 SRG458633:SRH458633 TBC458633:TBD458633 TKY458633:TKZ458633 TUU458633:TUV458633 UEQ458633:UER458633 UOM458633:UON458633 UYI458633:UYJ458633 VIE458633:VIF458633 VSA458633:VSB458633 WBW458633:WBX458633 WLS458633:WLT458633 WVO458633:WVP458633 JC524169:JD524169 SY524169:SZ524169 ACU524169:ACV524169 AMQ524169:AMR524169 AWM524169:AWN524169 BGI524169:BGJ524169 BQE524169:BQF524169 CAA524169:CAB524169 CJW524169:CJX524169 CTS524169:CTT524169 DDO524169:DDP524169 DNK524169:DNL524169 DXG524169:DXH524169 EHC524169:EHD524169 EQY524169:EQZ524169 FAU524169:FAV524169 FKQ524169:FKR524169 FUM524169:FUN524169 GEI524169:GEJ524169 GOE524169:GOF524169 GYA524169:GYB524169 HHW524169:HHX524169 HRS524169:HRT524169 IBO524169:IBP524169 ILK524169:ILL524169 IVG524169:IVH524169 JFC524169:JFD524169 JOY524169:JOZ524169 JYU524169:JYV524169 KIQ524169:KIR524169 KSM524169:KSN524169 LCI524169:LCJ524169 LME524169:LMF524169 LWA524169:LWB524169 MFW524169:MFX524169 MPS524169:MPT524169 MZO524169:MZP524169 NJK524169:NJL524169 NTG524169:NTH524169 ODC524169:ODD524169 OMY524169:OMZ524169 OWU524169:OWV524169 PGQ524169:PGR524169 PQM524169:PQN524169 QAI524169:QAJ524169 QKE524169:QKF524169 QUA524169:QUB524169 RDW524169:RDX524169 RNS524169:RNT524169 RXO524169:RXP524169 SHK524169:SHL524169 SRG524169:SRH524169 TBC524169:TBD524169 TKY524169:TKZ524169 TUU524169:TUV524169 UEQ524169:UER524169 UOM524169:UON524169 UYI524169:UYJ524169 VIE524169:VIF524169 VSA524169:VSB524169 WBW524169:WBX524169 WLS524169:WLT524169 WVO524169:WVP524169 JC589705:JD589705 SY589705:SZ589705 ACU589705:ACV589705 AMQ589705:AMR589705 AWM589705:AWN589705 BGI589705:BGJ589705 BQE589705:BQF589705 CAA589705:CAB589705 CJW589705:CJX589705 CTS589705:CTT589705 DDO589705:DDP589705 DNK589705:DNL589705 DXG589705:DXH589705 EHC589705:EHD589705 EQY589705:EQZ589705 FAU589705:FAV589705 FKQ589705:FKR589705 FUM589705:FUN589705 GEI589705:GEJ589705 GOE589705:GOF589705 GYA589705:GYB589705 HHW589705:HHX589705 HRS589705:HRT589705 IBO589705:IBP589705 ILK589705:ILL589705 IVG589705:IVH589705 JFC589705:JFD589705 JOY589705:JOZ589705 JYU589705:JYV589705 KIQ589705:KIR589705 KSM589705:KSN589705 LCI589705:LCJ589705 LME589705:LMF589705 LWA589705:LWB589705 MFW589705:MFX589705 MPS589705:MPT589705 MZO589705:MZP589705 NJK589705:NJL589705 NTG589705:NTH589705 ODC589705:ODD589705 OMY589705:OMZ589705 OWU589705:OWV589705 PGQ589705:PGR589705 PQM589705:PQN589705 QAI589705:QAJ589705 QKE589705:QKF589705 QUA589705:QUB589705 RDW589705:RDX589705 RNS589705:RNT589705 RXO589705:RXP589705 SHK589705:SHL589705 SRG589705:SRH589705 TBC589705:TBD589705 TKY589705:TKZ589705 TUU589705:TUV589705 UEQ589705:UER589705 UOM589705:UON589705 UYI589705:UYJ589705 VIE589705:VIF589705 VSA589705:VSB589705 WBW589705:WBX589705 WLS589705:WLT589705 WVO589705:WVP589705 JC655241:JD655241 SY655241:SZ655241 ACU655241:ACV655241 AMQ655241:AMR655241 AWM655241:AWN655241 BGI655241:BGJ655241 BQE655241:BQF655241 CAA655241:CAB655241 CJW655241:CJX655241 CTS655241:CTT655241 DDO655241:DDP655241 DNK655241:DNL655241 DXG655241:DXH655241 EHC655241:EHD655241 EQY655241:EQZ655241 FAU655241:FAV655241 FKQ655241:FKR655241 FUM655241:FUN655241 GEI655241:GEJ655241 GOE655241:GOF655241 GYA655241:GYB655241 HHW655241:HHX655241 HRS655241:HRT655241 IBO655241:IBP655241 ILK655241:ILL655241 IVG655241:IVH655241 JFC655241:JFD655241 JOY655241:JOZ655241 JYU655241:JYV655241 KIQ655241:KIR655241 KSM655241:KSN655241 LCI655241:LCJ655241 LME655241:LMF655241 LWA655241:LWB655241 MFW655241:MFX655241 MPS655241:MPT655241 MZO655241:MZP655241 NJK655241:NJL655241 NTG655241:NTH655241 ODC655241:ODD655241 OMY655241:OMZ655241 OWU655241:OWV655241 PGQ655241:PGR655241 PQM655241:PQN655241 QAI655241:QAJ655241 QKE655241:QKF655241 QUA655241:QUB655241 RDW655241:RDX655241 RNS655241:RNT655241 RXO655241:RXP655241 SHK655241:SHL655241 SRG655241:SRH655241 TBC655241:TBD655241 TKY655241:TKZ655241 TUU655241:TUV655241 UEQ655241:UER655241 UOM655241:UON655241 UYI655241:UYJ655241 VIE655241:VIF655241 VSA655241:VSB655241 WBW655241:WBX655241 WLS655241:WLT655241 WVO655241:WVP655241 JC720777:JD720777 SY720777:SZ720777 ACU720777:ACV720777 AMQ720777:AMR720777 AWM720777:AWN720777 BGI720777:BGJ720777 BQE720777:BQF720777 CAA720777:CAB720777 CJW720777:CJX720777 CTS720777:CTT720777 DDO720777:DDP720777 DNK720777:DNL720777 DXG720777:DXH720777 EHC720777:EHD720777 EQY720777:EQZ720777 FAU720777:FAV720777 FKQ720777:FKR720777 FUM720777:FUN720777 GEI720777:GEJ720777 GOE720777:GOF720777 GYA720777:GYB720777 HHW720777:HHX720777 HRS720777:HRT720777 IBO720777:IBP720777 ILK720777:ILL720777 IVG720777:IVH720777 JFC720777:JFD720777 JOY720777:JOZ720777 JYU720777:JYV720777 KIQ720777:KIR720777 KSM720777:KSN720777 LCI720777:LCJ720777 LME720777:LMF720777 LWA720777:LWB720777 MFW720777:MFX720777 MPS720777:MPT720777 MZO720777:MZP720777 NJK720777:NJL720777 NTG720777:NTH720777 ODC720777:ODD720777 OMY720777:OMZ720777 OWU720777:OWV720777 PGQ720777:PGR720777 PQM720777:PQN720777 QAI720777:QAJ720777 QKE720777:QKF720777 QUA720777:QUB720777 RDW720777:RDX720777 RNS720777:RNT720777 RXO720777:RXP720777 SHK720777:SHL720777 SRG720777:SRH720777 TBC720777:TBD720777 TKY720777:TKZ720777 TUU720777:TUV720777 UEQ720777:UER720777 UOM720777:UON720777 UYI720777:UYJ720777 VIE720777:VIF720777 VSA720777:VSB720777 WBW720777:WBX720777 WLS720777:WLT720777 WVO720777:WVP720777 JC786313:JD786313 SY786313:SZ786313 ACU786313:ACV786313 AMQ786313:AMR786313 AWM786313:AWN786313 BGI786313:BGJ786313 BQE786313:BQF786313 CAA786313:CAB786313 CJW786313:CJX786313 CTS786313:CTT786313 DDO786313:DDP786313 DNK786313:DNL786313 DXG786313:DXH786313 EHC786313:EHD786313 EQY786313:EQZ786313 FAU786313:FAV786313 FKQ786313:FKR786313 FUM786313:FUN786313 GEI786313:GEJ786313 GOE786313:GOF786313 GYA786313:GYB786313 HHW786313:HHX786313 HRS786313:HRT786313 IBO786313:IBP786313 ILK786313:ILL786313 IVG786313:IVH786313 JFC786313:JFD786313 JOY786313:JOZ786313 JYU786313:JYV786313 KIQ786313:KIR786313 KSM786313:KSN786313 LCI786313:LCJ786313 LME786313:LMF786313 LWA786313:LWB786313 MFW786313:MFX786313 MPS786313:MPT786313 MZO786313:MZP786313 NJK786313:NJL786313 NTG786313:NTH786313 ODC786313:ODD786313 OMY786313:OMZ786313 OWU786313:OWV786313 PGQ786313:PGR786313 PQM786313:PQN786313 QAI786313:QAJ786313 QKE786313:QKF786313 QUA786313:QUB786313 RDW786313:RDX786313 RNS786313:RNT786313 RXO786313:RXP786313 SHK786313:SHL786313 SRG786313:SRH786313 TBC786313:TBD786313 TKY786313:TKZ786313 TUU786313:TUV786313 UEQ786313:UER786313 UOM786313:UON786313 UYI786313:UYJ786313 VIE786313:VIF786313 VSA786313:VSB786313 WBW786313:WBX786313 WLS786313:WLT786313 WVO786313:WVP786313 JC851849:JD851849 SY851849:SZ851849 ACU851849:ACV851849 AMQ851849:AMR851849 AWM851849:AWN851849 BGI851849:BGJ851849 BQE851849:BQF851849 CAA851849:CAB851849 CJW851849:CJX851849 CTS851849:CTT851849 DDO851849:DDP851849 DNK851849:DNL851849 DXG851849:DXH851849 EHC851849:EHD851849 EQY851849:EQZ851849 FAU851849:FAV851849 FKQ851849:FKR851849 FUM851849:FUN851849 GEI851849:GEJ851849 GOE851849:GOF851849 GYA851849:GYB851849 HHW851849:HHX851849 HRS851849:HRT851849 IBO851849:IBP851849 ILK851849:ILL851849 IVG851849:IVH851849 JFC851849:JFD851849 JOY851849:JOZ851849 JYU851849:JYV851849 KIQ851849:KIR851849 KSM851849:KSN851849 LCI851849:LCJ851849 LME851849:LMF851849 LWA851849:LWB851849 MFW851849:MFX851849 MPS851849:MPT851849 MZO851849:MZP851849 NJK851849:NJL851849 NTG851849:NTH851849 ODC851849:ODD851849 OMY851849:OMZ851849 OWU851849:OWV851849 PGQ851849:PGR851849 PQM851849:PQN851849 QAI851849:QAJ851849 QKE851849:QKF851849 QUA851849:QUB851849 RDW851849:RDX851849 RNS851849:RNT851849 RXO851849:RXP851849 SHK851849:SHL851849 SRG851849:SRH851849 TBC851849:TBD851849 TKY851849:TKZ851849 TUU851849:TUV851849 UEQ851849:UER851849 UOM851849:UON851849 UYI851849:UYJ851849 VIE851849:VIF851849 VSA851849:VSB851849 WBW851849:WBX851849 WLS851849:WLT851849 WVO851849:WVP851849 JC917385:JD917385 SY917385:SZ917385 ACU917385:ACV917385 AMQ917385:AMR917385 AWM917385:AWN917385 BGI917385:BGJ917385 BQE917385:BQF917385 CAA917385:CAB917385 CJW917385:CJX917385 CTS917385:CTT917385 DDO917385:DDP917385 DNK917385:DNL917385 DXG917385:DXH917385 EHC917385:EHD917385 EQY917385:EQZ917385 FAU917385:FAV917385 FKQ917385:FKR917385 FUM917385:FUN917385 GEI917385:GEJ917385 GOE917385:GOF917385 GYA917385:GYB917385 HHW917385:HHX917385 HRS917385:HRT917385 IBO917385:IBP917385 ILK917385:ILL917385 IVG917385:IVH917385 JFC917385:JFD917385 JOY917385:JOZ917385 JYU917385:JYV917385 KIQ917385:KIR917385 KSM917385:KSN917385 LCI917385:LCJ917385 LME917385:LMF917385 LWA917385:LWB917385 MFW917385:MFX917385 MPS917385:MPT917385 MZO917385:MZP917385 NJK917385:NJL917385 NTG917385:NTH917385 ODC917385:ODD917385 OMY917385:OMZ917385 OWU917385:OWV917385 PGQ917385:PGR917385 PQM917385:PQN917385 QAI917385:QAJ917385 QKE917385:QKF917385 QUA917385:QUB917385 RDW917385:RDX917385 RNS917385:RNT917385 RXO917385:RXP917385 SHK917385:SHL917385 SRG917385:SRH917385 TBC917385:TBD917385 TKY917385:TKZ917385 TUU917385:TUV917385 UEQ917385:UER917385 UOM917385:UON917385 UYI917385:UYJ917385 VIE917385:VIF917385 VSA917385:VSB917385 WBW917385:WBX917385 WLS917385:WLT917385 WVO917385:WVP917385 JC982921:JD982921 SY982921:SZ982921 ACU982921:ACV982921 AMQ982921:AMR982921 AWM982921:AWN982921 BGI982921:BGJ982921 BQE982921:BQF982921 CAA982921:CAB982921 CJW982921:CJX982921 CTS982921:CTT982921 DDO982921:DDP982921 DNK982921:DNL982921 DXG982921:DXH982921 EHC982921:EHD982921 EQY982921:EQZ982921 FAU982921:FAV982921 FKQ982921:FKR982921 FUM982921:FUN982921 GEI982921:GEJ982921 GOE982921:GOF982921 GYA982921:GYB982921 HHW982921:HHX982921 HRS982921:HRT982921 IBO982921:IBP982921 ILK982921:ILL982921 IVG982921:IVH982921 JFC982921:JFD982921 JOY982921:JOZ982921 JYU982921:JYV982921 KIQ982921:KIR982921 KSM982921:KSN982921 LCI982921:LCJ982921 LME982921:LMF982921 LWA982921:LWB982921 MFW982921:MFX982921 MPS982921:MPT982921 MZO982921:MZP982921 NJK982921:NJL982921 NTG982921:NTH982921 ODC982921:ODD982921 OMY982921:OMZ982921 OWU982921:OWV982921 PGQ982921:PGR982921 PQM982921:PQN982921 QAI982921:QAJ982921 QKE982921:QKF982921 QUA982921:QUB982921 RDW982921:RDX982921 RNS982921:RNT982921 RXO982921:RXP982921 SHK982921:SHL982921 SRG982921:SRH982921 TBC982921:TBD982921 TKY982921:TKZ982921 TUU982921:TUV982921 UEQ982921:UER982921 UOM982921:UON982921 UYI982921:UYJ982921 VIE982921:VIF982921 VSA982921:VSB982921 WBW982921:WBX982921 WLS982921:WLT982921 WVO982921:WVP982921 H982921 H917385 H851849 H786313 H720777 H655241 H589705 H524169 H458633 H393097 H327561 H262025 H196489 H130953 H65417 H982927:H982928 H917391:H917392 H851855:H851856 H786319:H786320 H720783:H720784 H655247:H655248 H589711:H589712 H524175:H524176 H458639:H458640 H393103:H393104 H327567:H327568 H262031:H262032 H196495:H196496 H130959:H130960 H65423:H65424 H982944:H982945 H917408:H917409 H851872:H851873 H786336:H786337 H720800:H720801 H655264:H655265 H589728:H589729 H524192:H524193 H458656:H458657 H393120:H393121 H327584:H327585 H262048:H262049 H196512:H196513 H130976:H130977 H65440:H65441 H982930:H982941 H917394:H917405 H851858:H851869 H786322:H786333 H720786:H720797 H655250:H655261 H589714:H589725 H524178:H524189 H458642:H458653 H393106:H393117 H327570:H327581 H262034:H262045 H196498:H196509 H130962:H130973 H65426:H65437" xr:uid="{00000000-0002-0000-0200-000002000000}">
      <formula1>999999999999</formula1>
    </dataValidation>
    <dataValidation type="whole" operator="greaterThanOrEqual" allowBlank="1" showInputMessage="1" showErrorMessage="1" errorTitle="Nedopušten upis" error="Dopušten je upis samo pozitivnih cjelobrojnih vrijednosti ili nule" sqref="H24:K26" xr:uid="{00000000-0002-0000-0200-000003000000}">
      <formula1>0</formula1>
    </dataValidation>
    <dataValidation type="whole" operator="greaterThanOrEqual" allowBlank="1" showInputMessage="1" showErrorMessage="1" errorTitle="Nedopušten upis" error="Dopušten je upis samo pozitivnih cjelobrojnjih vrijednosti ili nule" sqref="H8:K9 H11:K12" xr:uid="{00000000-0002-0000-0200-000004000000}">
      <formula1>0</formula1>
    </dataValidation>
    <dataValidation type="whole" operator="notEqual" allowBlank="1" showInputMessage="1" showErrorMessage="1" errorTitle="Nedopušten upis" error="Dopušten je upis samo cjelobrojnih vrijednosti." sqref="H10:K10 K27:K30 H13:K20 H27:H31 I27:I30 H44:K69 J27:J31 H23:K23" xr:uid="{00000000-0002-0000-0200-000005000000}">
      <formula1>999999999</formula1>
    </dataValidation>
    <dataValidation type="whole" operator="greaterThanOrEqual" allowBlank="1" showInputMessage="1" showErrorMessage="1" errorTitle="Nedopušten upis" error="Dopušten je upis samo pozitivnih cjelobrojnih vrijednosti ili nule." sqref="H21:K22 K31:K40 J32:J40 I31:I40 H32:H40" xr:uid="{00000000-0002-0000-0200-000006000000}">
      <formula1>0</formula1>
    </dataValidation>
    <dataValidation operator="greaterThanOrEqual" allowBlank="1" showInputMessage="1" showErrorMessage="1" errorTitle="Nedopušten upis" error="Dopušten je upis samo pozitivnih cjelobrojnih vrijednosti ili nule." sqref="H41:K42" xr:uid="{00000000-0002-0000-0200-000007000000}"/>
  </dataValidations>
  <pageMargins left="0.74803149606299213" right="0.15748031496062992" top="0.98425196850393704" bottom="0.98425196850393704" header="0.51181102362204722" footer="0.51181102362204722"/>
  <pageSetup paperSize="9" scale="84" orientation="portrait" r:id="rId1"/>
  <headerFooter alignWithMargins="0"/>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zoomScale="110" zoomScaleNormal="100" workbookViewId="0">
      <selection sqref="A1:H1"/>
    </sheetView>
  </sheetViews>
  <sheetFormatPr defaultRowHeight="12.75" x14ac:dyDescent="0.2"/>
  <cols>
    <col min="1" max="7" width="9.140625" style="6"/>
    <col min="8" max="8" width="9.85546875" style="31" customWidth="1"/>
    <col min="9" max="9" width="12" style="31" customWidth="1"/>
    <col min="10" max="10" width="10.28515625" style="6" bestFit="1" customWidth="1"/>
    <col min="11" max="11" width="12.28515625" style="6" bestFit="1" customWidth="1"/>
    <col min="12" max="262" width="9.140625" style="6"/>
    <col min="263" max="264" width="9.85546875" style="6" bestFit="1" customWidth="1"/>
    <col min="265" max="265" width="12" style="6" bestFit="1" customWidth="1"/>
    <col min="266" max="266" width="10.28515625" style="6" bestFit="1" customWidth="1"/>
    <col min="267" max="267" width="12.28515625" style="6" bestFit="1" customWidth="1"/>
    <col min="268" max="518" width="9.140625" style="6"/>
    <col min="519" max="520" width="9.85546875" style="6" bestFit="1" customWidth="1"/>
    <col min="521" max="521" width="12" style="6" bestFit="1" customWidth="1"/>
    <col min="522" max="522" width="10.28515625" style="6" bestFit="1" customWidth="1"/>
    <col min="523" max="523" width="12.28515625" style="6" bestFit="1" customWidth="1"/>
    <col min="524" max="774" width="9.140625" style="6"/>
    <col min="775" max="776" width="9.85546875" style="6" bestFit="1" customWidth="1"/>
    <col min="777" max="777" width="12" style="6" bestFit="1" customWidth="1"/>
    <col min="778" max="778" width="10.28515625" style="6" bestFit="1" customWidth="1"/>
    <col min="779" max="779" width="12.28515625" style="6" bestFit="1" customWidth="1"/>
    <col min="780" max="1030" width="9.140625" style="6"/>
    <col min="1031" max="1032" width="9.85546875" style="6" bestFit="1" customWidth="1"/>
    <col min="1033" max="1033" width="12" style="6" bestFit="1" customWidth="1"/>
    <col min="1034" max="1034" width="10.28515625" style="6" bestFit="1" customWidth="1"/>
    <col min="1035" max="1035" width="12.28515625" style="6" bestFit="1" customWidth="1"/>
    <col min="1036" max="1286" width="9.140625" style="6"/>
    <col min="1287" max="1288" width="9.85546875" style="6" bestFit="1" customWidth="1"/>
    <col min="1289" max="1289" width="12" style="6" bestFit="1" customWidth="1"/>
    <col min="1290" max="1290" width="10.28515625" style="6" bestFit="1" customWidth="1"/>
    <col min="1291" max="1291" width="12.28515625" style="6" bestFit="1" customWidth="1"/>
    <col min="1292" max="1542" width="9.140625" style="6"/>
    <col min="1543" max="1544" width="9.85546875" style="6" bestFit="1" customWidth="1"/>
    <col min="1545" max="1545" width="12" style="6" bestFit="1" customWidth="1"/>
    <col min="1546" max="1546" width="10.28515625" style="6" bestFit="1" customWidth="1"/>
    <col min="1547" max="1547" width="12.28515625" style="6" bestFit="1" customWidth="1"/>
    <col min="1548" max="1798" width="9.140625" style="6"/>
    <col min="1799" max="1800" width="9.85546875" style="6" bestFit="1" customWidth="1"/>
    <col min="1801" max="1801" width="12" style="6" bestFit="1" customWidth="1"/>
    <col min="1802" max="1802" width="10.28515625" style="6" bestFit="1" customWidth="1"/>
    <col min="1803" max="1803" width="12.28515625" style="6" bestFit="1" customWidth="1"/>
    <col min="1804" max="2054" width="9.140625" style="6"/>
    <col min="2055" max="2056" width="9.85546875" style="6" bestFit="1" customWidth="1"/>
    <col min="2057" max="2057" width="12" style="6" bestFit="1" customWidth="1"/>
    <col min="2058" max="2058" width="10.28515625" style="6" bestFit="1" customWidth="1"/>
    <col min="2059" max="2059" width="12.28515625" style="6" bestFit="1" customWidth="1"/>
    <col min="2060" max="2310" width="9.140625" style="6"/>
    <col min="2311" max="2312" width="9.85546875" style="6" bestFit="1" customWidth="1"/>
    <col min="2313" max="2313" width="12" style="6" bestFit="1" customWidth="1"/>
    <col min="2314" max="2314" width="10.28515625" style="6" bestFit="1" customWidth="1"/>
    <col min="2315" max="2315" width="12.28515625" style="6" bestFit="1" customWidth="1"/>
    <col min="2316" max="2566" width="9.140625" style="6"/>
    <col min="2567" max="2568" width="9.85546875" style="6" bestFit="1" customWidth="1"/>
    <col min="2569" max="2569" width="12" style="6" bestFit="1" customWidth="1"/>
    <col min="2570" max="2570" width="10.28515625" style="6" bestFit="1" customWidth="1"/>
    <col min="2571" max="2571" width="12.28515625" style="6" bestFit="1" customWidth="1"/>
    <col min="2572" max="2822" width="9.140625" style="6"/>
    <col min="2823" max="2824" width="9.85546875" style="6" bestFit="1" customWidth="1"/>
    <col min="2825" max="2825" width="12" style="6" bestFit="1" customWidth="1"/>
    <col min="2826" max="2826" width="10.28515625" style="6" bestFit="1" customWidth="1"/>
    <col min="2827" max="2827" width="12.28515625" style="6" bestFit="1" customWidth="1"/>
    <col min="2828" max="3078" width="9.140625" style="6"/>
    <col min="3079" max="3080" width="9.85546875" style="6" bestFit="1" customWidth="1"/>
    <col min="3081" max="3081" width="12" style="6" bestFit="1" customWidth="1"/>
    <col min="3082" max="3082" width="10.28515625" style="6" bestFit="1" customWidth="1"/>
    <col min="3083" max="3083" width="12.28515625" style="6" bestFit="1" customWidth="1"/>
    <col min="3084" max="3334" width="9.140625" style="6"/>
    <col min="3335" max="3336" width="9.85546875" style="6" bestFit="1" customWidth="1"/>
    <col min="3337" max="3337" width="12" style="6" bestFit="1" customWidth="1"/>
    <col min="3338" max="3338" width="10.28515625" style="6" bestFit="1" customWidth="1"/>
    <col min="3339" max="3339" width="12.28515625" style="6" bestFit="1" customWidth="1"/>
    <col min="3340" max="3590" width="9.140625" style="6"/>
    <col min="3591" max="3592" width="9.85546875" style="6" bestFit="1" customWidth="1"/>
    <col min="3593" max="3593" width="12" style="6" bestFit="1" customWidth="1"/>
    <col min="3594" max="3594" width="10.28515625" style="6" bestFit="1" customWidth="1"/>
    <col min="3595" max="3595" width="12.28515625" style="6" bestFit="1" customWidth="1"/>
    <col min="3596" max="3846" width="9.140625" style="6"/>
    <col min="3847" max="3848" width="9.85546875" style="6" bestFit="1" customWidth="1"/>
    <col min="3849" max="3849" width="12" style="6" bestFit="1" customWidth="1"/>
    <col min="3850" max="3850" width="10.28515625" style="6" bestFit="1" customWidth="1"/>
    <col min="3851" max="3851" width="12.28515625" style="6" bestFit="1" customWidth="1"/>
    <col min="3852" max="4102" width="9.140625" style="6"/>
    <col min="4103" max="4104" width="9.85546875" style="6" bestFit="1" customWidth="1"/>
    <col min="4105" max="4105" width="12" style="6" bestFit="1" customWidth="1"/>
    <col min="4106" max="4106" width="10.28515625" style="6" bestFit="1" customWidth="1"/>
    <col min="4107" max="4107" width="12.28515625" style="6" bestFit="1" customWidth="1"/>
    <col min="4108" max="4358" width="9.140625" style="6"/>
    <col min="4359" max="4360" width="9.85546875" style="6" bestFit="1" customWidth="1"/>
    <col min="4361" max="4361" width="12" style="6" bestFit="1" customWidth="1"/>
    <col min="4362" max="4362" width="10.28515625" style="6" bestFit="1" customWidth="1"/>
    <col min="4363" max="4363" width="12.28515625" style="6" bestFit="1" customWidth="1"/>
    <col min="4364" max="4614" width="9.140625" style="6"/>
    <col min="4615" max="4616" width="9.85546875" style="6" bestFit="1" customWidth="1"/>
    <col min="4617" max="4617" width="12" style="6" bestFit="1" customWidth="1"/>
    <col min="4618" max="4618" width="10.28515625" style="6" bestFit="1" customWidth="1"/>
    <col min="4619" max="4619" width="12.28515625" style="6" bestFit="1" customWidth="1"/>
    <col min="4620" max="4870" width="9.140625" style="6"/>
    <col min="4871" max="4872" width="9.85546875" style="6" bestFit="1" customWidth="1"/>
    <col min="4873" max="4873" width="12" style="6" bestFit="1" customWidth="1"/>
    <col min="4874" max="4874" width="10.28515625" style="6" bestFit="1" customWidth="1"/>
    <col min="4875" max="4875" width="12.28515625" style="6" bestFit="1" customWidth="1"/>
    <col min="4876" max="5126" width="9.140625" style="6"/>
    <col min="5127" max="5128" width="9.85546875" style="6" bestFit="1" customWidth="1"/>
    <col min="5129" max="5129" width="12" style="6" bestFit="1" customWidth="1"/>
    <col min="5130" max="5130" width="10.28515625" style="6" bestFit="1" customWidth="1"/>
    <col min="5131" max="5131" width="12.28515625" style="6" bestFit="1" customWidth="1"/>
    <col min="5132" max="5382" width="9.140625" style="6"/>
    <col min="5383" max="5384" width="9.85546875" style="6" bestFit="1" customWidth="1"/>
    <col min="5385" max="5385" width="12" style="6" bestFit="1" customWidth="1"/>
    <col min="5386" max="5386" width="10.28515625" style="6" bestFit="1" customWidth="1"/>
    <col min="5387" max="5387" width="12.28515625" style="6" bestFit="1" customWidth="1"/>
    <col min="5388" max="5638" width="9.140625" style="6"/>
    <col min="5639" max="5640" width="9.85546875" style="6" bestFit="1" customWidth="1"/>
    <col min="5641" max="5641" width="12" style="6" bestFit="1" customWidth="1"/>
    <col min="5642" max="5642" width="10.28515625" style="6" bestFit="1" customWidth="1"/>
    <col min="5643" max="5643" width="12.28515625" style="6" bestFit="1" customWidth="1"/>
    <col min="5644" max="5894" width="9.140625" style="6"/>
    <col min="5895" max="5896" width="9.85546875" style="6" bestFit="1" customWidth="1"/>
    <col min="5897" max="5897" width="12" style="6" bestFit="1" customWidth="1"/>
    <col min="5898" max="5898" width="10.28515625" style="6" bestFit="1" customWidth="1"/>
    <col min="5899" max="5899" width="12.28515625" style="6" bestFit="1" customWidth="1"/>
    <col min="5900" max="6150" width="9.140625" style="6"/>
    <col min="6151" max="6152" width="9.85546875" style="6" bestFit="1" customWidth="1"/>
    <col min="6153" max="6153" width="12" style="6" bestFit="1" customWidth="1"/>
    <col min="6154" max="6154" width="10.28515625" style="6" bestFit="1" customWidth="1"/>
    <col min="6155" max="6155" width="12.28515625" style="6" bestFit="1" customWidth="1"/>
    <col min="6156" max="6406" width="9.140625" style="6"/>
    <col min="6407" max="6408" width="9.85546875" style="6" bestFit="1" customWidth="1"/>
    <col min="6409" max="6409" width="12" style="6" bestFit="1" customWidth="1"/>
    <col min="6410" max="6410" width="10.28515625" style="6" bestFit="1" customWidth="1"/>
    <col min="6411" max="6411" width="12.28515625" style="6" bestFit="1" customWidth="1"/>
    <col min="6412" max="6662" width="9.140625" style="6"/>
    <col min="6663" max="6664" width="9.85546875" style="6" bestFit="1" customWidth="1"/>
    <col min="6665" max="6665" width="12" style="6" bestFit="1" customWidth="1"/>
    <col min="6666" max="6666" width="10.28515625" style="6" bestFit="1" customWidth="1"/>
    <col min="6667" max="6667" width="12.28515625" style="6" bestFit="1" customWidth="1"/>
    <col min="6668" max="6918" width="9.140625" style="6"/>
    <col min="6919" max="6920" width="9.85546875" style="6" bestFit="1" customWidth="1"/>
    <col min="6921" max="6921" width="12" style="6" bestFit="1" customWidth="1"/>
    <col min="6922" max="6922" width="10.28515625" style="6" bestFit="1" customWidth="1"/>
    <col min="6923" max="6923" width="12.28515625" style="6" bestFit="1" customWidth="1"/>
    <col min="6924" max="7174" width="9.140625" style="6"/>
    <col min="7175" max="7176" width="9.85546875" style="6" bestFit="1" customWidth="1"/>
    <col min="7177" max="7177" width="12" style="6" bestFit="1" customWidth="1"/>
    <col min="7178" max="7178" width="10.28515625" style="6" bestFit="1" customWidth="1"/>
    <col min="7179" max="7179" width="12.28515625" style="6" bestFit="1" customWidth="1"/>
    <col min="7180" max="7430" width="9.140625" style="6"/>
    <col min="7431" max="7432" width="9.85546875" style="6" bestFit="1" customWidth="1"/>
    <col min="7433" max="7433" width="12" style="6" bestFit="1" customWidth="1"/>
    <col min="7434" max="7434" width="10.28515625" style="6" bestFit="1" customWidth="1"/>
    <col min="7435" max="7435" width="12.28515625" style="6" bestFit="1" customWidth="1"/>
    <col min="7436" max="7686" width="9.140625" style="6"/>
    <col min="7687" max="7688" width="9.85546875" style="6" bestFit="1" customWidth="1"/>
    <col min="7689" max="7689" width="12" style="6" bestFit="1" customWidth="1"/>
    <col min="7690" max="7690" width="10.28515625" style="6" bestFit="1" customWidth="1"/>
    <col min="7691" max="7691" width="12.28515625" style="6" bestFit="1" customWidth="1"/>
    <col min="7692" max="7942" width="9.140625" style="6"/>
    <col min="7943" max="7944" width="9.85546875" style="6" bestFit="1" customWidth="1"/>
    <col min="7945" max="7945" width="12" style="6" bestFit="1" customWidth="1"/>
    <col min="7946" max="7946" width="10.28515625" style="6" bestFit="1" customWidth="1"/>
    <col min="7947" max="7947" width="12.28515625" style="6" bestFit="1" customWidth="1"/>
    <col min="7948" max="8198" width="9.140625" style="6"/>
    <col min="8199" max="8200" width="9.85546875" style="6" bestFit="1" customWidth="1"/>
    <col min="8201" max="8201" width="12" style="6" bestFit="1" customWidth="1"/>
    <col min="8202" max="8202" width="10.28515625" style="6" bestFit="1" customWidth="1"/>
    <col min="8203" max="8203" width="12.28515625" style="6" bestFit="1" customWidth="1"/>
    <col min="8204" max="8454" width="9.140625" style="6"/>
    <col min="8455" max="8456" width="9.85546875" style="6" bestFit="1" customWidth="1"/>
    <col min="8457" max="8457" width="12" style="6" bestFit="1" customWidth="1"/>
    <col min="8458" max="8458" width="10.28515625" style="6" bestFit="1" customWidth="1"/>
    <col min="8459" max="8459" width="12.28515625" style="6" bestFit="1" customWidth="1"/>
    <col min="8460" max="8710" width="9.140625" style="6"/>
    <col min="8711" max="8712" width="9.85546875" style="6" bestFit="1" customWidth="1"/>
    <col min="8713" max="8713" width="12" style="6" bestFit="1" customWidth="1"/>
    <col min="8714" max="8714" width="10.28515625" style="6" bestFit="1" customWidth="1"/>
    <col min="8715" max="8715" width="12.28515625" style="6" bestFit="1" customWidth="1"/>
    <col min="8716" max="8966" width="9.140625" style="6"/>
    <col min="8967" max="8968" width="9.85546875" style="6" bestFit="1" customWidth="1"/>
    <col min="8969" max="8969" width="12" style="6" bestFit="1" customWidth="1"/>
    <col min="8970" max="8970" width="10.28515625" style="6" bestFit="1" customWidth="1"/>
    <col min="8971" max="8971" width="12.28515625" style="6" bestFit="1" customWidth="1"/>
    <col min="8972" max="9222" width="9.140625" style="6"/>
    <col min="9223" max="9224" width="9.85546875" style="6" bestFit="1" customWidth="1"/>
    <col min="9225" max="9225" width="12" style="6" bestFit="1" customWidth="1"/>
    <col min="9226" max="9226" width="10.28515625" style="6" bestFit="1" customWidth="1"/>
    <col min="9227" max="9227" width="12.28515625" style="6" bestFit="1" customWidth="1"/>
    <col min="9228" max="9478" width="9.140625" style="6"/>
    <col min="9479" max="9480" width="9.85546875" style="6" bestFit="1" customWidth="1"/>
    <col min="9481" max="9481" width="12" style="6" bestFit="1" customWidth="1"/>
    <col min="9482" max="9482" width="10.28515625" style="6" bestFit="1" customWidth="1"/>
    <col min="9483" max="9483" width="12.28515625" style="6" bestFit="1" customWidth="1"/>
    <col min="9484" max="9734" width="9.140625" style="6"/>
    <col min="9735" max="9736" width="9.85546875" style="6" bestFit="1" customWidth="1"/>
    <col min="9737" max="9737" width="12" style="6" bestFit="1" customWidth="1"/>
    <col min="9738" max="9738" width="10.28515625" style="6" bestFit="1" customWidth="1"/>
    <col min="9739" max="9739" width="12.28515625" style="6" bestFit="1" customWidth="1"/>
    <col min="9740" max="9990" width="9.140625" style="6"/>
    <col min="9991" max="9992" width="9.85546875" style="6" bestFit="1" customWidth="1"/>
    <col min="9993" max="9993" width="12" style="6" bestFit="1" customWidth="1"/>
    <col min="9994" max="9994" width="10.28515625" style="6" bestFit="1" customWidth="1"/>
    <col min="9995" max="9995" width="12.28515625" style="6" bestFit="1" customWidth="1"/>
    <col min="9996" max="10246" width="9.140625" style="6"/>
    <col min="10247" max="10248" width="9.85546875" style="6" bestFit="1" customWidth="1"/>
    <col min="10249" max="10249" width="12" style="6" bestFit="1" customWidth="1"/>
    <col min="10250" max="10250" width="10.28515625" style="6" bestFit="1" customWidth="1"/>
    <col min="10251" max="10251" width="12.28515625" style="6" bestFit="1" customWidth="1"/>
    <col min="10252" max="10502" width="9.140625" style="6"/>
    <col min="10503" max="10504" width="9.85546875" style="6" bestFit="1" customWidth="1"/>
    <col min="10505" max="10505" width="12" style="6" bestFit="1" customWidth="1"/>
    <col min="10506" max="10506" width="10.28515625" style="6" bestFit="1" customWidth="1"/>
    <col min="10507" max="10507" width="12.28515625" style="6" bestFit="1" customWidth="1"/>
    <col min="10508" max="10758" width="9.140625" style="6"/>
    <col min="10759" max="10760" width="9.85546875" style="6" bestFit="1" customWidth="1"/>
    <col min="10761" max="10761" width="12" style="6" bestFit="1" customWidth="1"/>
    <col min="10762" max="10762" width="10.28515625" style="6" bestFit="1" customWidth="1"/>
    <col min="10763" max="10763" width="12.28515625" style="6" bestFit="1" customWidth="1"/>
    <col min="10764" max="11014" width="9.140625" style="6"/>
    <col min="11015" max="11016" width="9.85546875" style="6" bestFit="1" customWidth="1"/>
    <col min="11017" max="11017" width="12" style="6" bestFit="1" customWidth="1"/>
    <col min="11018" max="11018" width="10.28515625" style="6" bestFit="1" customWidth="1"/>
    <col min="11019" max="11019" width="12.28515625" style="6" bestFit="1" customWidth="1"/>
    <col min="11020" max="11270" width="9.140625" style="6"/>
    <col min="11271" max="11272" width="9.85546875" style="6" bestFit="1" customWidth="1"/>
    <col min="11273" max="11273" width="12" style="6" bestFit="1" customWidth="1"/>
    <col min="11274" max="11274" width="10.28515625" style="6" bestFit="1" customWidth="1"/>
    <col min="11275" max="11275" width="12.28515625" style="6" bestFit="1" customWidth="1"/>
    <col min="11276" max="11526" width="9.140625" style="6"/>
    <col min="11527" max="11528" width="9.85546875" style="6" bestFit="1" customWidth="1"/>
    <col min="11529" max="11529" width="12" style="6" bestFit="1" customWidth="1"/>
    <col min="11530" max="11530" width="10.28515625" style="6" bestFit="1" customWidth="1"/>
    <col min="11531" max="11531" width="12.28515625" style="6" bestFit="1" customWidth="1"/>
    <col min="11532" max="11782" width="9.140625" style="6"/>
    <col min="11783" max="11784" width="9.85546875" style="6" bestFit="1" customWidth="1"/>
    <col min="11785" max="11785" width="12" style="6" bestFit="1" customWidth="1"/>
    <col min="11786" max="11786" width="10.28515625" style="6" bestFit="1" customWidth="1"/>
    <col min="11787" max="11787" width="12.28515625" style="6" bestFit="1" customWidth="1"/>
    <col min="11788" max="12038" width="9.140625" style="6"/>
    <col min="12039" max="12040" width="9.85546875" style="6" bestFit="1" customWidth="1"/>
    <col min="12041" max="12041" width="12" style="6" bestFit="1" customWidth="1"/>
    <col min="12042" max="12042" width="10.28515625" style="6" bestFit="1" customWidth="1"/>
    <col min="12043" max="12043" width="12.28515625" style="6" bestFit="1" customWidth="1"/>
    <col min="12044" max="12294" width="9.140625" style="6"/>
    <col min="12295" max="12296" width="9.85546875" style="6" bestFit="1" customWidth="1"/>
    <col min="12297" max="12297" width="12" style="6" bestFit="1" customWidth="1"/>
    <col min="12298" max="12298" width="10.28515625" style="6" bestFit="1" customWidth="1"/>
    <col min="12299" max="12299" width="12.28515625" style="6" bestFit="1" customWidth="1"/>
    <col min="12300" max="12550" width="9.140625" style="6"/>
    <col min="12551" max="12552" width="9.85546875" style="6" bestFit="1" customWidth="1"/>
    <col min="12553" max="12553" width="12" style="6" bestFit="1" customWidth="1"/>
    <col min="12554" max="12554" width="10.28515625" style="6" bestFit="1" customWidth="1"/>
    <col min="12555" max="12555" width="12.28515625" style="6" bestFit="1" customWidth="1"/>
    <col min="12556" max="12806" width="9.140625" style="6"/>
    <col min="12807" max="12808" width="9.85546875" style="6" bestFit="1" customWidth="1"/>
    <col min="12809" max="12809" width="12" style="6" bestFit="1" customWidth="1"/>
    <col min="12810" max="12810" width="10.28515625" style="6" bestFit="1" customWidth="1"/>
    <col min="12811" max="12811" width="12.28515625" style="6" bestFit="1" customWidth="1"/>
    <col min="12812" max="13062" width="9.140625" style="6"/>
    <col min="13063" max="13064" width="9.85546875" style="6" bestFit="1" customWidth="1"/>
    <col min="13065" max="13065" width="12" style="6" bestFit="1" customWidth="1"/>
    <col min="13066" max="13066" width="10.28515625" style="6" bestFit="1" customWidth="1"/>
    <col min="13067" max="13067" width="12.28515625" style="6" bestFit="1" customWidth="1"/>
    <col min="13068" max="13318" width="9.140625" style="6"/>
    <col min="13319" max="13320" width="9.85546875" style="6" bestFit="1" customWidth="1"/>
    <col min="13321" max="13321" width="12" style="6" bestFit="1" customWidth="1"/>
    <col min="13322" max="13322" width="10.28515625" style="6" bestFit="1" customWidth="1"/>
    <col min="13323" max="13323" width="12.28515625" style="6" bestFit="1" customWidth="1"/>
    <col min="13324" max="13574" width="9.140625" style="6"/>
    <col min="13575" max="13576" width="9.85546875" style="6" bestFit="1" customWidth="1"/>
    <col min="13577" max="13577" width="12" style="6" bestFit="1" customWidth="1"/>
    <col min="13578" max="13578" width="10.28515625" style="6" bestFit="1" customWidth="1"/>
    <col min="13579" max="13579" width="12.28515625" style="6" bestFit="1" customWidth="1"/>
    <col min="13580" max="13830" width="9.140625" style="6"/>
    <col min="13831" max="13832" width="9.85546875" style="6" bestFit="1" customWidth="1"/>
    <col min="13833" max="13833" width="12" style="6" bestFit="1" customWidth="1"/>
    <col min="13834" max="13834" width="10.28515625" style="6" bestFit="1" customWidth="1"/>
    <col min="13835" max="13835" width="12.28515625" style="6" bestFit="1" customWidth="1"/>
    <col min="13836" max="14086" width="9.140625" style="6"/>
    <col min="14087" max="14088" width="9.85546875" style="6" bestFit="1" customWidth="1"/>
    <col min="14089" max="14089" width="12" style="6" bestFit="1" customWidth="1"/>
    <col min="14090" max="14090" width="10.28515625" style="6" bestFit="1" customWidth="1"/>
    <col min="14091" max="14091" width="12.28515625" style="6" bestFit="1" customWidth="1"/>
    <col min="14092" max="14342" width="9.140625" style="6"/>
    <col min="14343" max="14344" width="9.85546875" style="6" bestFit="1" customWidth="1"/>
    <col min="14345" max="14345" width="12" style="6" bestFit="1" customWidth="1"/>
    <col min="14346" max="14346" width="10.28515625" style="6" bestFit="1" customWidth="1"/>
    <col min="14347" max="14347" width="12.28515625" style="6" bestFit="1" customWidth="1"/>
    <col min="14348" max="14598" width="9.140625" style="6"/>
    <col min="14599" max="14600" width="9.85546875" style="6" bestFit="1" customWidth="1"/>
    <col min="14601" max="14601" width="12" style="6" bestFit="1" customWidth="1"/>
    <col min="14602" max="14602" width="10.28515625" style="6" bestFit="1" customWidth="1"/>
    <col min="14603" max="14603" width="12.28515625" style="6" bestFit="1" customWidth="1"/>
    <col min="14604" max="14854" width="9.140625" style="6"/>
    <col min="14855" max="14856" width="9.85546875" style="6" bestFit="1" customWidth="1"/>
    <col min="14857" max="14857" width="12" style="6" bestFit="1" customWidth="1"/>
    <col min="14858" max="14858" width="10.28515625" style="6" bestFit="1" customWidth="1"/>
    <col min="14859" max="14859" width="12.28515625" style="6" bestFit="1" customWidth="1"/>
    <col min="14860" max="15110" width="9.140625" style="6"/>
    <col min="15111" max="15112" width="9.85546875" style="6" bestFit="1" customWidth="1"/>
    <col min="15113" max="15113" width="12" style="6" bestFit="1" customWidth="1"/>
    <col min="15114" max="15114" width="10.28515625" style="6" bestFit="1" customWidth="1"/>
    <col min="15115" max="15115" width="12.28515625" style="6" bestFit="1" customWidth="1"/>
    <col min="15116" max="15366" width="9.140625" style="6"/>
    <col min="15367" max="15368" width="9.85546875" style="6" bestFit="1" customWidth="1"/>
    <col min="15369" max="15369" width="12" style="6" bestFit="1" customWidth="1"/>
    <col min="15370" max="15370" width="10.28515625" style="6" bestFit="1" customWidth="1"/>
    <col min="15371" max="15371" width="12.28515625" style="6" bestFit="1" customWidth="1"/>
    <col min="15372" max="15622" width="9.140625" style="6"/>
    <col min="15623" max="15624" width="9.85546875" style="6" bestFit="1" customWidth="1"/>
    <col min="15625" max="15625" width="12" style="6" bestFit="1" customWidth="1"/>
    <col min="15626" max="15626" width="10.28515625" style="6" bestFit="1" customWidth="1"/>
    <col min="15627" max="15627" width="12.28515625" style="6" bestFit="1" customWidth="1"/>
    <col min="15628" max="15878" width="9.140625" style="6"/>
    <col min="15879" max="15880" width="9.85546875" style="6" bestFit="1" customWidth="1"/>
    <col min="15881" max="15881" width="12" style="6" bestFit="1" customWidth="1"/>
    <col min="15882" max="15882" width="10.28515625" style="6" bestFit="1" customWidth="1"/>
    <col min="15883" max="15883" width="12.28515625" style="6" bestFit="1" customWidth="1"/>
    <col min="15884" max="16134" width="9.140625" style="6"/>
    <col min="16135" max="16136" width="9.85546875" style="6" bestFit="1" customWidth="1"/>
    <col min="16137" max="16137" width="12" style="6" bestFit="1" customWidth="1"/>
    <col min="16138" max="16138" width="10.28515625" style="6" bestFit="1" customWidth="1"/>
    <col min="16139" max="16139" width="12.28515625" style="6" bestFit="1" customWidth="1"/>
    <col min="16140" max="16384" width="9.140625" style="6"/>
  </cols>
  <sheetData>
    <row r="1" spans="1:9" ht="12.75" customHeight="1" x14ac:dyDescent="0.2">
      <c r="A1" s="205" t="s">
        <v>180</v>
      </c>
      <c r="B1" s="221"/>
      <c r="C1" s="221"/>
      <c r="D1" s="221"/>
      <c r="E1" s="221"/>
      <c r="F1" s="221"/>
      <c r="G1" s="221"/>
      <c r="H1" s="221"/>
    </row>
    <row r="2" spans="1:9" ht="12.75" customHeight="1" x14ac:dyDescent="0.2">
      <c r="A2" s="204" t="s">
        <v>311</v>
      </c>
      <c r="B2" s="187"/>
      <c r="C2" s="187"/>
      <c r="D2" s="187"/>
      <c r="E2" s="187"/>
      <c r="F2" s="187"/>
      <c r="G2" s="187"/>
      <c r="H2" s="187"/>
    </row>
    <row r="3" spans="1:9" x14ac:dyDescent="0.2">
      <c r="A3" s="225" t="s">
        <v>12</v>
      </c>
      <c r="B3" s="226"/>
      <c r="C3" s="226"/>
      <c r="D3" s="226"/>
      <c r="E3" s="226"/>
      <c r="F3" s="226"/>
      <c r="G3" s="226"/>
      <c r="H3" s="226"/>
      <c r="I3" s="197"/>
    </row>
    <row r="4" spans="1:9" x14ac:dyDescent="0.2">
      <c r="A4" s="232" t="s">
        <v>294</v>
      </c>
      <c r="B4" s="193"/>
      <c r="C4" s="193"/>
      <c r="D4" s="193"/>
      <c r="E4" s="193"/>
      <c r="F4" s="193"/>
      <c r="G4" s="193"/>
      <c r="H4" s="193"/>
      <c r="I4" s="194"/>
    </row>
    <row r="5" spans="1:9" ht="45.75" thickBot="1" x14ac:dyDescent="0.25">
      <c r="A5" s="222" t="s">
        <v>2</v>
      </c>
      <c r="B5" s="223"/>
      <c r="C5" s="223"/>
      <c r="D5" s="223"/>
      <c r="E5" s="223"/>
      <c r="F5" s="224"/>
      <c r="G5" s="8" t="s">
        <v>6</v>
      </c>
      <c r="H5" s="36" t="s">
        <v>229</v>
      </c>
      <c r="I5" s="36" t="s">
        <v>224</v>
      </c>
    </row>
    <row r="6" spans="1:9" x14ac:dyDescent="0.2">
      <c r="A6" s="227">
        <v>1</v>
      </c>
      <c r="B6" s="228"/>
      <c r="C6" s="228"/>
      <c r="D6" s="228"/>
      <c r="E6" s="228"/>
      <c r="F6" s="229"/>
      <c r="G6" s="9">
        <v>2</v>
      </c>
      <c r="H6" s="37" t="s">
        <v>7</v>
      </c>
      <c r="I6" s="37" t="s">
        <v>8</v>
      </c>
    </row>
    <row r="7" spans="1:9" x14ac:dyDescent="0.2">
      <c r="A7" s="219" t="s">
        <v>134</v>
      </c>
      <c r="B7" s="220"/>
      <c r="C7" s="220"/>
      <c r="D7" s="220"/>
      <c r="E7" s="220"/>
      <c r="F7" s="220"/>
      <c r="G7" s="220"/>
      <c r="H7" s="220"/>
      <c r="I7" s="220"/>
    </row>
    <row r="8" spans="1:9" x14ac:dyDescent="0.2">
      <c r="A8" s="218" t="s">
        <v>127</v>
      </c>
      <c r="B8" s="218"/>
      <c r="C8" s="218"/>
      <c r="D8" s="218"/>
      <c r="E8" s="218"/>
      <c r="F8" s="218"/>
      <c r="G8" s="10">
        <v>1</v>
      </c>
      <c r="H8" s="38">
        <v>0</v>
      </c>
      <c r="I8" s="38">
        <v>0</v>
      </c>
    </row>
    <row r="9" spans="1:9" x14ac:dyDescent="0.2">
      <c r="A9" s="216" t="s">
        <v>128</v>
      </c>
      <c r="B9" s="216"/>
      <c r="C9" s="216"/>
      <c r="D9" s="216"/>
      <c r="E9" s="216"/>
      <c r="F9" s="216"/>
      <c r="G9" s="11">
        <v>2</v>
      </c>
      <c r="H9" s="39">
        <v>0</v>
      </c>
      <c r="I9" s="39">
        <v>0</v>
      </c>
    </row>
    <row r="10" spans="1:9" x14ac:dyDescent="0.2">
      <c r="A10" s="216" t="s">
        <v>129</v>
      </c>
      <c r="B10" s="216"/>
      <c r="C10" s="216"/>
      <c r="D10" s="216"/>
      <c r="E10" s="216"/>
      <c r="F10" s="216"/>
      <c r="G10" s="11">
        <v>3</v>
      </c>
      <c r="H10" s="39">
        <v>0</v>
      </c>
      <c r="I10" s="39">
        <v>0</v>
      </c>
    </row>
    <row r="11" spans="1:9" x14ac:dyDescent="0.2">
      <c r="A11" s="216" t="s">
        <v>130</v>
      </c>
      <c r="B11" s="216"/>
      <c r="C11" s="216"/>
      <c r="D11" s="216"/>
      <c r="E11" s="216"/>
      <c r="F11" s="216"/>
      <c r="G11" s="11">
        <v>4</v>
      </c>
      <c r="H11" s="39">
        <v>0</v>
      </c>
      <c r="I11" s="39">
        <v>0</v>
      </c>
    </row>
    <row r="12" spans="1:9" x14ac:dyDescent="0.2">
      <c r="A12" s="216" t="s">
        <v>131</v>
      </c>
      <c r="B12" s="216"/>
      <c r="C12" s="216"/>
      <c r="D12" s="216"/>
      <c r="E12" s="216"/>
      <c r="F12" s="216"/>
      <c r="G12" s="11">
        <v>5</v>
      </c>
      <c r="H12" s="39">
        <v>0</v>
      </c>
      <c r="I12" s="39">
        <v>0</v>
      </c>
    </row>
    <row r="13" spans="1:9" ht="22.5" customHeight="1" x14ac:dyDescent="0.2">
      <c r="A13" s="216" t="s">
        <v>151</v>
      </c>
      <c r="B13" s="216"/>
      <c r="C13" s="216"/>
      <c r="D13" s="216"/>
      <c r="E13" s="216"/>
      <c r="F13" s="216"/>
      <c r="G13" s="11">
        <v>6</v>
      </c>
      <c r="H13" s="39">
        <v>0</v>
      </c>
      <c r="I13" s="39">
        <v>0</v>
      </c>
    </row>
    <row r="14" spans="1:9" x14ac:dyDescent="0.2">
      <c r="A14" s="216" t="s">
        <v>132</v>
      </c>
      <c r="B14" s="216"/>
      <c r="C14" s="216"/>
      <c r="D14" s="216"/>
      <c r="E14" s="216"/>
      <c r="F14" s="216"/>
      <c r="G14" s="11">
        <v>7</v>
      </c>
      <c r="H14" s="39">
        <v>0</v>
      </c>
      <c r="I14" s="39">
        <v>0</v>
      </c>
    </row>
    <row r="15" spans="1:9" x14ac:dyDescent="0.2">
      <c r="A15" s="217" t="s">
        <v>133</v>
      </c>
      <c r="B15" s="217"/>
      <c r="C15" s="217"/>
      <c r="D15" s="217"/>
      <c r="E15" s="217"/>
      <c r="F15" s="217"/>
      <c r="G15" s="12">
        <v>8</v>
      </c>
      <c r="H15" s="40">
        <v>0</v>
      </c>
      <c r="I15" s="40">
        <v>0</v>
      </c>
    </row>
    <row r="16" spans="1:9" x14ac:dyDescent="0.2">
      <c r="A16" s="219" t="s">
        <v>135</v>
      </c>
      <c r="B16" s="220"/>
      <c r="C16" s="220"/>
      <c r="D16" s="220"/>
      <c r="E16" s="220"/>
      <c r="F16" s="220"/>
      <c r="G16" s="220"/>
      <c r="H16" s="220"/>
      <c r="I16" s="220"/>
    </row>
    <row r="17" spans="1:9" x14ac:dyDescent="0.2">
      <c r="A17" s="218" t="s">
        <v>136</v>
      </c>
      <c r="B17" s="218"/>
      <c r="C17" s="218"/>
      <c r="D17" s="218"/>
      <c r="E17" s="218"/>
      <c r="F17" s="218"/>
      <c r="G17" s="10">
        <v>9</v>
      </c>
      <c r="H17" s="38">
        <v>6625286</v>
      </c>
      <c r="I17" s="38">
        <v>26003468</v>
      </c>
    </row>
    <row r="18" spans="1:9" x14ac:dyDescent="0.2">
      <c r="A18" s="216" t="s">
        <v>137</v>
      </c>
      <c r="B18" s="216"/>
      <c r="C18" s="216"/>
      <c r="D18" s="216"/>
      <c r="E18" s="216"/>
      <c r="F18" s="216"/>
      <c r="G18" s="11"/>
      <c r="H18" s="39"/>
      <c r="I18" s="39"/>
    </row>
    <row r="19" spans="1:9" x14ac:dyDescent="0.2">
      <c r="A19" s="216" t="s">
        <v>138</v>
      </c>
      <c r="B19" s="216"/>
      <c r="C19" s="216"/>
      <c r="D19" s="216"/>
      <c r="E19" s="216"/>
      <c r="F19" s="216"/>
      <c r="G19" s="11">
        <v>10</v>
      </c>
      <c r="H19" s="39">
        <v>13775543</v>
      </c>
      <c r="I19" s="39">
        <v>12106562</v>
      </c>
    </row>
    <row r="20" spans="1:9" x14ac:dyDescent="0.2">
      <c r="A20" s="216" t="s">
        <v>139</v>
      </c>
      <c r="B20" s="216"/>
      <c r="C20" s="216"/>
      <c r="D20" s="216"/>
      <c r="E20" s="216"/>
      <c r="F20" s="216"/>
      <c r="G20" s="11">
        <v>11</v>
      </c>
      <c r="H20" s="39">
        <v>4912028</v>
      </c>
      <c r="I20" s="39">
        <v>4186458</v>
      </c>
    </row>
    <row r="21" spans="1:9" ht="23.25" customHeight="1" x14ac:dyDescent="0.2">
      <c r="A21" s="216" t="s">
        <v>140</v>
      </c>
      <c r="B21" s="216"/>
      <c r="C21" s="216"/>
      <c r="D21" s="216"/>
      <c r="E21" s="216"/>
      <c r="F21" s="216"/>
      <c r="G21" s="11">
        <v>12</v>
      </c>
      <c r="H21" s="39">
        <v>-2484456</v>
      </c>
      <c r="I21" s="39">
        <v>-726181</v>
      </c>
    </row>
    <row r="22" spans="1:9" x14ac:dyDescent="0.2">
      <c r="A22" s="216" t="s">
        <v>141</v>
      </c>
      <c r="B22" s="216"/>
      <c r="C22" s="216"/>
      <c r="D22" s="216"/>
      <c r="E22" s="216"/>
      <c r="F22" s="216"/>
      <c r="G22" s="11">
        <v>13</v>
      </c>
      <c r="H22" s="39">
        <v>-725</v>
      </c>
      <c r="I22" s="39">
        <v>30584</v>
      </c>
    </row>
    <row r="23" spans="1:9" x14ac:dyDescent="0.2">
      <c r="A23" s="216" t="s">
        <v>142</v>
      </c>
      <c r="B23" s="216"/>
      <c r="C23" s="216"/>
      <c r="D23" s="216"/>
      <c r="E23" s="216"/>
      <c r="F23" s="216"/>
      <c r="G23" s="11">
        <v>14</v>
      </c>
      <c r="H23" s="39">
        <v>-247300</v>
      </c>
      <c r="I23" s="39">
        <v>-182790</v>
      </c>
    </row>
    <row r="24" spans="1:9" x14ac:dyDescent="0.2">
      <c r="A24" s="219" t="s">
        <v>143</v>
      </c>
      <c r="B24" s="220"/>
      <c r="C24" s="220"/>
      <c r="D24" s="220"/>
      <c r="E24" s="220"/>
      <c r="F24" s="220"/>
      <c r="G24" s="220"/>
      <c r="H24" s="220"/>
      <c r="I24" s="220"/>
    </row>
    <row r="25" spans="1:9" x14ac:dyDescent="0.2">
      <c r="A25" s="218" t="s">
        <v>144</v>
      </c>
      <c r="B25" s="218"/>
      <c r="C25" s="218"/>
      <c r="D25" s="218"/>
      <c r="E25" s="218"/>
      <c r="F25" s="218"/>
      <c r="G25" s="10">
        <v>15</v>
      </c>
      <c r="H25" s="38">
        <v>-4422006</v>
      </c>
      <c r="I25" s="38">
        <v>-3066812</v>
      </c>
    </row>
    <row r="26" spans="1:9" x14ac:dyDescent="0.2">
      <c r="A26" s="216" t="s">
        <v>145</v>
      </c>
      <c r="B26" s="216"/>
      <c r="C26" s="216"/>
      <c r="D26" s="216"/>
      <c r="E26" s="216"/>
      <c r="F26" s="216"/>
      <c r="G26" s="11">
        <v>16</v>
      </c>
      <c r="H26" s="39">
        <v>40338</v>
      </c>
      <c r="I26" s="39">
        <v>36494388</v>
      </c>
    </row>
    <row r="27" spans="1:9" x14ac:dyDescent="0.2">
      <c r="A27" s="216" t="s">
        <v>146</v>
      </c>
      <c r="B27" s="216"/>
      <c r="C27" s="216"/>
      <c r="D27" s="216"/>
      <c r="E27" s="216"/>
      <c r="F27" s="216"/>
      <c r="G27" s="11">
        <v>17</v>
      </c>
      <c r="H27" s="39">
        <v>-300882815</v>
      </c>
      <c r="I27" s="39">
        <v>-347817931</v>
      </c>
    </row>
    <row r="28" spans="1:9" ht="25.5" customHeight="1" x14ac:dyDescent="0.2">
      <c r="A28" s="216" t="s">
        <v>147</v>
      </c>
      <c r="B28" s="216"/>
      <c r="C28" s="216"/>
      <c r="D28" s="216"/>
      <c r="E28" s="216"/>
      <c r="F28" s="216"/>
      <c r="G28" s="11">
        <v>18</v>
      </c>
      <c r="H28" s="39">
        <v>-94549026</v>
      </c>
      <c r="I28" s="39">
        <v>-162665293</v>
      </c>
    </row>
    <row r="29" spans="1:9" ht="23.25" customHeight="1" x14ac:dyDescent="0.2">
      <c r="A29" s="216" t="s">
        <v>148</v>
      </c>
      <c r="B29" s="216"/>
      <c r="C29" s="216"/>
      <c r="D29" s="216"/>
      <c r="E29" s="216"/>
      <c r="F29" s="216"/>
      <c r="G29" s="11">
        <v>19</v>
      </c>
      <c r="H29" s="39">
        <v>0</v>
      </c>
      <c r="I29" s="39">
        <v>0</v>
      </c>
    </row>
    <row r="30" spans="1:9" ht="27.75" customHeight="1" x14ac:dyDescent="0.2">
      <c r="A30" s="216" t="s">
        <v>149</v>
      </c>
      <c r="B30" s="216"/>
      <c r="C30" s="216"/>
      <c r="D30" s="216"/>
      <c r="E30" s="216"/>
      <c r="F30" s="216"/>
      <c r="G30" s="11">
        <v>20</v>
      </c>
      <c r="H30" s="39">
        <v>0</v>
      </c>
      <c r="I30" s="39">
        <v>79008066</v>
      </c>
    </row>
    <row r="31" spans="1:9" ht="27.75" customHeight="1" x14ac:dyDescent="0.2">
      <c r="A31" s="216" t="s">
        <v>150</v>
      </c>
      <c r="B31" s="216"/>
      <c r="C31" s="216"/>
      <c r="D31" s="216"/>
      <c r="E31" s="216"/>
      <c r="F31" s="216"/>
      <c r="G31" s="11">
        <v>21</v>
      </c>
      <c r="H31" s="39">
        <v>0</v>
      </c>
      <c r="I31" s="39">
        <v>0</v>
      </c>
    </row>
    <row r="32" spans="1:9" ht="29.25" customHeight="1" x14ac:dyDescent="0.2">
      <c r="A32" s="216" t="s">
        <v>152</v>
      </c>
      <c r="B32" s="216"/>
      <c r="C32" s="216"/>
      <c r="D32" s="216"/>
      <c r="E32" s="216"/>
      <c r="F32" s="216"/>
      <c r="G32" s="11">
        <v>22</v>
      </c>
      <c r="H32" s="39">
        <v>102013747</v>
      </c>
      <c r="I32" s="39">
        <v>51269046</v>
      </c>
    </row>
    <row r="33" spans="1:9" x14ac:dyDescent="0.2">
      <c r="A33" s="216" t="s">
        <v>153</v>
      </c>
      <c r="B33" s="216"/>
      <c r="C33" s="216"/>
      <c r="D33" s="216"/>
      <c r="E33" s="216"/>
      <c r="F33" s="216"/>
      <c r="G33" s="11">
        <v>23</v>
      </c>
      <c r="H33" s="39">
        <v>1791616</v>
      </c>
      <c r="I33" s="39">
        <v>649151</v>
      </c>
    </row>
    <row r="34" spans="1:9" x14ac:dyDescent="0.2">
      <c r="A34" s="216" t="s">
        <v>154</v>
      </c>
      <c r="B34" s="216"/>
      <c r="C34" s="216"/>
      <c r="D34" s="216"/>
      <c r="E34" s="216"/>
      <c r="F34" s="216"/>
      <c r="G34" s="11">
        <v>24</v>
      </c>
      <c r="H34" s="39">
        <v>-18165581</v>
      </c>
      <c r="I34" s="39">
        <v>44421826</v>
      </c>
    </row>
    <row r="35" spans="1:9" x14ac:dyDescent="0.2">
      <c r="A35" s="216" t="s">
        <v>155</v>
      </c>
      <c r="B35" s="216"/>
      <c r="C35" s="216"/>
      <c r="D35" s="216"/>
      <c r="E35" s="216"/>
      <c r="F35" s="216"/>
      <c r="G35" s="11">
        <v>25</v>
      </c>
      <c r="H35" s="41">
        <v>141309677</v>
      </c>
      <c r="I35" s="41">
        <v>146717357</v>
      </c>
    </row>
    <row r="36" spans="1:9" x14ac:dyDescent="0.2">
      <c r="A36" s="216" t="s">
        <v>156</v>
      </c>
      <c r="B36" s="216"/>
      <c r="C36" s="216"/>
      <c r="D36" s="216"/>
      <c r="E36" s="216"/>
      <c r="F36" s="216"/>
      <c r="G36" s="11">
        <v>26</v>
      </c>
      <c r="H36" s="41">
        <v>29183986</v>
      </c>
      <c r="I36" s="41">
        <v>41431538</v>
      </c>
    </row>
    <row r="37" spans="1:9" x14ac:dyDescent="0.2">
      <c r="A37" s="216" t="s">
        <v>157</v>
      </c>
      <c r="B37" s="216"/>
      <c r="C37" s="216"/>
      <c r="D37" s="216"/>
      <c r="E37" s="216"/>
      <c r="F37" s="216"/>
      <c r="G37" s="11">
        <v>27</v>
      </c>
      <c r="H37" s="41">
        <v>-178080894</v>
      </c>
      <c r="I37" s="41">
        <v>-81590610</v>
      </c>
    </row>
    <row r="38" spans="1:9" x14ac:dyDescent="0.2">
      <c r="A38" s="216" t="s">
        <v>158</v>
      </c>
      <c r="B38" s="216"/>
      <c r="C38" s="216"/>
      <c r="D38" s="216"/>
      <c r="E38" s="216"/>
      <c r="F38" s="216"/>
      <c r="G38" s="11">
        <v>28</v>
      </c>
      <c r="H38" s="41">
        <v>0</v>
      </c>
      <c r="I38" s="41">
        <v>0</v>
      </c>
    </row>
    <row r="39" spans="1:9" x14ac:dyDescent="0.2">
      <c r="A39" s="216" t="s">
        <v>159</v>
      </c>
      <c r="B39" s="216"/>
      <c r="C39" s="216"/>
      <c r="D39" s="216"/>
      <c r="E39" s="216"/>
      <c r="F39" s="216"/>
      <c r="G39" s="11">
        <v>29</v>
      </c>
      <c r="H39" s="41">
        <v>3756577</v>
      </c>
      <c r="I39" s="41">
        <v>-9036361</v>
      </c>
    </row>
    <row r="40" spans="1:9" x14ac:dyDescent="0.2">
      <c r="A40" s="216" t="s">
        <v>160</v>
      </c>
      <c r="B40" s="216"/>
      <c r="C40" s="216"/>
      <c r="D40" s="216"/>
      <c r="E40" s="216"/>
      <c r="F40" s="216"/>
      <c r="G40" s="11">
        <v>30</v>
      </c>
      <c r="H40" s="41">
        <v>73034213</v>
      </c>
      <c r="I40" s="41">
        <v>76757770</v>
      </c>
    </row>
    <row r="41" spans="1:9" x14ac:dyDescent="0.2">
      <c r="A41" s="216" t="s">
        <v>161</v>
      </c>
      <c r="B41" s="216"/>
      <c r="C41" s="216"/>
      <c r="D41" s="216"/>
      <c r="E41" s="216"/>
      <c r="F41" s="216"/>
      <c r="G41" s="11">
        <v>31</v>
      </c>
      <c r="H41" s="41">
        <v>713036</v>
      </c>
      <c r="I41" s="41">
        <v>1445649</v>
      </c>
    </row>
    <row r="42" spans="1:9" x14ac:dyDescent="0.2">
      <c r="A42" s="216" t="s">
        <v>162</v>
      </c>
      <c r="B42" s="216"/>
      <c r="C42" s="216"/>
      <c r="D42" s="216"/>
      <c r="E42" s="216"/>
      <c r="F42" s="216"/>
      <c r="G42" s="11">
        <v>32</v>
      </c>
      <c r="H42" s="41">
        <v>-20830621</v>
      </c>
      <c r="I42" s="41">
        <v>-12955587</v>
      </c>
    </row>
    <row r="43" spans="1:9" x14ac:dyDescent="0.2">
      <c r="A43" s="216" t="s">
        <v>163</v>
      </c>
      <c r="B43" s="216"/>
      <c r="C43" s="216"/>
      <c r="D43" s="216"/>
      <c r="E43" s="216"/>
      <c r="F43" s="216"/>
      <c r="G43" s="11">
        <v>33</v>
      </c>
      <c r="H43" s="41">
        <v>-3634407</v>
      </c>
      <c r="I43" s="41">
        <v>-3444782</v>
      </c>
    </row>
    <row r="44" spans="1:9" ht="13.5" customHeight="1" x14ac:dyDescent="0.2">
      <c r="A44" s="230" t="s">
        <v>164</v>
      </c>
      <c r="B44" s="230"/>
      <c r="C44" s="230"/>
      <c r="D44" s="230"/>
      <c r="E44" s="230"/>
      <c r="F44" s="230"/>
      <c r="G44" s="13">
        <v>34</v>
      </c>
      <c r="H44" s="42">
        <f>SUM(H25:H43)+SUM(H17:H23)+SUM(H8:H15)</f>
        <v>-246141784</v>
      </c>
      <c r="I44" s="42">
        <f>SUM(I25:I43)+SUM(I17:I23)+SUM(I8:I15)</f>
        <v>-100964484</v>
      </c>
    </row>
    <row r="45" spans="1:9" x14ac:dyDescent="0.2">
      <c r="A45" s="219" t="s">
        <v>18</v>
      </c>
      <c r="B45" s="220"/>
      <c r="C45" s="220"/>
      <c r="D45" s="220"/>
      <c r="E45" s="220"/>
      <c r="F45" s="220"/>
      <c r="G45" s="220"/>
      <c r="H45" s="220"/>
      <c r="I45" s="220"/>
    </row>
    <row r="46" spans="1:9" ht="24.75" customHeight="1" x14ac:dyDescent="0.2">
      <c r="A46" s="218" t="s">
        <v>165</v>
      </c>
      <c r="B46" s="218"/>
      <c r="C46" s="218"/>
      <c r="D46" s="218"/>
      <c r="E46" s="218"/>
      <c r="F46" s="218"/>
      <c r="G46" s="10">
        <v>35</v>
      </c>
      <c r="H46" s="38">
        <v>-1658984</v>
      </c>
      <c r="I46" s="38">
        <v>15013</v>
      </c>
    </row>
    <row r="47" spans="1:9" ht="26.25" customHeight="1" x14ac:dyDescent="0.2">
      <c r="A47" s="216" t="s">
        <v>166</v>
      </c>
      <c r="B47" s="216"/>
      <c r="C47" s="216"/>
      <c r="D47" s="216"/>
      <c r="E47" s="216"/>
      <c r="F47" s="216"/>
      <c r="G47" s="11">
        <v>36</v>
      </c>
      <c r="H47" s="39">
        <v>0</v>
      </c>
      <c r="I47" s="39">
        <v>0</v>
      </c>
    </row>
    <row r="48" spans="1:9" ht="24" customHeight="1" x14ac:dyDescent="0.2">
      <c r="A48" s="216" t="s">
        <v>167</v>
      </c>
      <c r="B48" s="216"/>
      <c r="C48" s="216"/>
      <c r="D48" s="216"/>
      <c r="E48" s="216"/>
      <c r="F48" s="216"/>
      <c r="G48" s="11">
        <v>37</v>
      </c>
      <c r="H48" s="39">
        <v>0</v>
      </c>
      <c r="I48" s="39">
        <v>0</v>
      </c>
    </row>
    <row r="49" spans="1:9" x14ac:dyDescent="0.2">
      <c r="A49" s="216" t="s">
        <v>168</v>
      </c>
      <c r="B49" s="216"/>
      <c r="C49" s="216"/>
      <c r="D49" s="216"/>
      <c r="E49" s="216"/>
      <c r="F49" s="216"/>
      <c r="G49" s="11">
        <v>38</v>
      </c>
      <c r="H49" s="39">
        <v>0</v>
      </c>
      <c r="I49" s="39">
        <v>0</v>
      </c>
    </row>
    <row r="50" spans="1:9" x14ac:dyDescent="0.2">
      <c r="A50" s="237" t="s">
        <v>169</v>
      </c>
      <c r="B50" s="237"/>
      <c r="C50" s="237"/>
      <c r="D50" s="237"/>
      <c r="E50" s="237"/>
      <c r="F50" s="237"/>
      <c r="G50" s="14">
        <v>39</v>
      </c>
      <c r="H50" s="41">
        <v>1481403</v>
      </c>
      <c r="I50" s="41">
        <v>1231964</v>
      </c>
    </row>
    <row r="51" spans="1:9" x14ac:dyDescent="0.2">
      <c r="A51" s="240" t="s">
        <v>170</v>
      </c>
      <c r="B51" s="240"/>
      <c r="C51" s="240"/>
      <c r="D51" s="240"/>
      <c r="E51" s="240"/>
      <c r="F51" s="241"/>
      <c r="G51" s="15">
        <v>40</v>
      </c>
      <c r="H51" s="42">
        <f>SUM(H46:H50)</f>
        <v>-177581</v>
      </c>
      <c r="I51" s="42">
        <f>SUM(I46:I50)</f>
        <v>1246977</v>
      </c>
    </row>
    <row r="52" spans="1:9" x14ac:dyDescent="0.2">
      <c r="A52" s="238" t="s">
        <v>19</v>
      </c>
      <c r="B52" s="239"/>
      <c r="C52" s="239"/>
      <c r="D52" s="239"/>
      <c r="E52" s="239"/>
      <c r="F52" s="239"/>
      <c r="G52" s="239"/>
      <c r="H52" s="239"/>
      <c r="I52" s="239"/>
    </row>
    <row r="53" spans="1:9" ht="23.25" customHeight="1" x14ac:dyDescent="0.2">
      <c r="A53" s="216" t="s">
        <v>171</v>
      </c>
      <c r="B53" s="216"/>
      <c r="C53" s="216"/>
      <c r="D53" s="216"/>
      <c r="E53" s="216"/>
      <c r="F53" s="216"/>
      <c r="G53" s="11">
        <v>41</v>
      </c>
      <c r="H53" s="39">
        <v>-19748033</v>
      </c>
      <c r="I53" s="39">
        <v>-85849548</v>
      </c>
    </row>
    <row r="54" spans="1:9" x14ac:dyDescent="0.2">
      <c r="A54" s="216" t="s">
        <v>172</v>
      </c>
      <c r="B54" s="216"/>
      <c r="C54" s="216"/>
      <c r="D54" s="216"/>
      <c r="E54" s="216"/>
      <c r="F54" s="216"/>
      <c r="G54" s="11">
        <v>42</v>
      </c>
      <c r="H54" s="39">
        <v>-24792197</v>
      </c>
      <c r="I54" s="39">
        <v>3195382</v>
      </c>
    </row>
    <row r="55" spans="1:9" x14ac:dyDescent="0.2">
      <c r="A55" s="236" t="s">
        <v>173</v>
      </c>
      <c r="B55" s="236"/>
      <c r="C55" s="236"/>
      <c r="D55" s="236"/>
      <c r="E55" s="236"/>
      <c r="F55" s="236"/>
      <c r="G55" s="11">
        <v>43</v>
      </c>
      <c r="H55" s="39">
        <v>0</v>
      </c>
      <c r="I55" s="39">
        <v>0</v>
      </c>
    </row>
    <row r="56" spans="1:9" x14ac:dyDescent="0.2">
      <c r="A56" s="236" t="s">
        <v>174</v>
      </c>
      <c r="B56" s="236"/>
      <c r="C56" s="236"/>
      <c r="D56" s="236"/>
      <c r="E56" s="236"/>
      <c r="F56" s="236"/>
      <c r="G56" s="11">
        <v>44</v>
      </c>
      <c r="H56" s="39">
        <v>0</v>
      </c>
      <c r="I56" s="39">
        <v>0</v>
      </c>
    </row>
    <row r="57" spans="1:9" x14ac:dyDescent="0.2">
      <c r="A57" s="216" t="s">
        <v>175</v>
      </c>
      <c r="B57" s="216"/>
      <c r="C57" s="216"/>
      <c r="D57" s="216"/>
      <c r="E57" s="216"/>
      <c r="F57" s="216"/>
      <c r="G57" s="11">
        <v>45</v>
      </c>
      <c r="H57" s="39">
        <v>0</v>
      </c>
      <c r="I57" s="39">
        <v>0</v>
      </c>
    </row>
    <row r="58" spans="1:9" x14ac:dyDescent="0.2">
      <c r="A58" s="216" t="s">
        <v>176</v>
      </c>
      <c r="B58" s="216"/>
      <c r="C58" s="216"/>
      <c r="D58" s="216"/>
      <c r="E58" s="216"/>
      <c r="F58" s="216"/>
      <c r="G58" s="11">
        <v>46</v>
      </c>
      <c r="H58" s="39">
        <v>0</v>
      </c>
      <c r="I58" s="39">
        <v>0</v>
      </c>
    </row>
    <row r="59" spans="1:9" x14ac:dyDescent="0.2">
      <c r="A59" s="233" t="s">
        <v>178</v>
      </c>
      <c r="B59" s="234"/>
      <c r="C59" s="234"/>
      <c r="D59" s="234"/>
      <c r="E59" s="234"/>
      <c r="F59" s="234"/>
      <c r="G59" s="13">
        <v>47</v>
      </c>
      <c r="H59" s="43">
        <f>H53+H54+H55+H56+H57+H58</f>
        <v>-44540230</v>
      </c>
      <c r="I59" s="43">
        <f>I53+I54+I55+I56+I57+I58</f>
        <v>-82654166</v>
      </c>
    </row>
    <row r="60" spans="1:9" ht="25.5" customHeight="1" x14ac:dyDescent="0.2">
      <c r="A60" s="233" t="s">
        <v>177</v>
      </c>
      <c r="B60" s="233"/>
      <c r="C60" s="233"/>
      <c r="D60" s="233"/>
      <c r="E60" s="233"/>
      <c r="F60" s="233"/>
      <c r="G60" s="13">
        <v>48</v>
      </c>
      <c r="H60" s="43">
        <f>H44+H51+H59</f>
        <v>-290859595</v>
      </c>
      <c r="I60" s="43">
        <f>I44+I51+I59</f>
        <v>-182371673</v>
      </c>
    </row>
    <row r="61" spans="1:9" x14ac:dyDescent="0.2">
      <c r="A61" s="235" t="s">
        <v>230</v>
      </c>
      <c r="B61" s="216"/>
      <c r="C61" s="216"/>
      <c r="D61" s="216"/>
      <c r="E61" s="216"/>
      <c r="F61" s="216"/>
      <c r="G61" s="11">
        <v>49</v>
      </c>
      <c r="H61" s="44">
        <v>588133252</v>
      </c>
      <c r="I61" s="44">
        <v>493290170</v>
      </c>
    </row>
    <row r="62" spans="1:9" x14ac:dyDescent="0.2">
      <c r="A62" s="216" t="s">
        <v>179</v>
      </c>
      <c r="B62" s="216"/>
      <c r="C62" s="216"/>
      <c r="D62" s="216"/>
      <c r="E62" s="216"/>
      <c r="F62" s="216"/>
      <c r="G62" s="11">
        <v>50</v>
      </c>
      <c r="H62" s="39">
        <v>0</v>
      </c>
      <c r="I62" s="39">
        <v>0</v>
      </c>
    </row>
    <row r="63" spans="1:9" x14ac:dyDescent="0.2">
      <c r="A63" s="230" t="s">
        <v>231</v>
      </c>
      <c r="B63" s="231"/>
      <c r="C63" s="231"/>
      <c r="D63" s="231"/>
      <c r="E63" s="231"/>
      <c r="F63" s="231"/>
      <c r="G63" s="15">
        <v>51</v>
      </c>
      <c r="H63" s="42">
        <f>H60+H61+H62</f>
        <v>297273657</v>
      </c>
      <c r="I63" s="42">
        <f>I60+I61+I62</f>
        <v>310918497</v>
      </c>
    </row>
  </sheetData>
  <sheetProtection password="CA29" sheet="1" objects="1" scenarios="1"/>
  <mergeCells count="63">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 ref="A29:F29"/>
    <mergeCell ref="A30:F30"/>
    <mergeCell ref="A32:F32"/>
    <mergeCell ref="A33:F33"/>
    <mergeCell ref="A34:F34"/>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28:F28"/>
    <mergeCell ref="A14:F14"/>
    <mergeCell ref="A15:F15"/>
    <mergeCell ref="A25:F25"/>
    <mergeCell ref="A26:F26"/>
    <mergeCell ref="A24:I24"/>
    <mergeCell ref="A20:F20"/>
    <mergeCell ref="A22:F22"/>
    <mergeCell ref="A23:F23"/>
    <mergeCell ref="A21:F21"/>
    <mergeCell ref="A18:F18"/>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000000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1000000}">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2000000}">
      <formula1>9999999999</formula1>
    </dataValidation>
    <dataValidation type="whole" operator="notEqual" allowBlank="1" showInputMessage="1" showErrorMessage="1" errorTitle="Nedopušten upis" error="Dopušten je upis samo cjelobrojnih vrijednosti." sqref="H8:I15 H17:I23 H25:I44 H46:I51 H53:I63" xr:uid="{00000000-0002-0000-0300-000003000000}">
      <formula1>999999999</formula1>
    </dataValidation>
  </dataValidations>
  <pageMargins left="0.70866141732283472" right="0.23622047244094491" top="0.98425196850393704" bottom="0.98425196850393704" header="0.51181102362204722" footer="0.51181102362204722"/>
  <pageSetup paperSize="9" scale="87" orientation="portrait" r:id="rId1"/>
  <headerFooter alignWithMargins="0"/>
  <rowBreaks count="1" manualBreakCount="1">
    <brk id="4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27"/>
  <sheetViews>
    <sheetView view="pageBreakPreview" zoomScale="110" zoomScaleNormal="100" workbookViewId="0">
      <selection activeCell="E3" sqref="E3:O3"/>
    </sheetView>
  </sheetViews>
  <sheetFormatPr defaultRowHeight="12.75" x14ac:dyDescent="0.2"/>
  <cols>
    <col min="1" max="2" width="9.140625" style="16"/>
    <col min="3" max="3" width="20.85546875" style="16" customWidth="1"/>
    <col min="4" max="4" width="9.140625" style="16"/>
    <col min="5" max="5" width="9.140625" style="46" customWidth="1"/>
    <col min="6" max="6" width="10.140625" style="46" customWidth="1"/>
    <col min="7" max="7" width="9.140625" style="46" customWidth="1"/>
    <col min="8" max="9" width="9.85546875" style="46" customWidth="1"/>
    <col min="10" max="18" width="9.140625" style="46" customWidth="1"/>
    <col min="19" max="264" width="9.140625" style="16"/>
    <col min="265" max="265" width="10.140625" style="16" bestFit="1" customWidth="1"/>
    <col min="266" max="269" width="9.140625" style="16"/>
    <col min="270" max="271" width="9.85546875" style="16" bestFit="1" customWidth="1"/>
    <col min="272" max="520" width="9.140625" style="16"/>
    <col min="521" max="521" width="10.140625" style="16" bestFit="1" customWidth="1"/>
    <col min="522" max="525" width="9.140625" style="16"/>
    <col min="526" max="527" width="9.85546875" style="16" bestFit="1" customWidth="1"/>
    <col min="528" max="776" width="9.140625" style="16"/>
    <col min="777" max="777" width="10.140625" style="16" bestFit="1" customWidth="1"/>
    <col min="778" max="781" width="9.140625" style="16"/>
    <col min="782" max="783" width="9.85546875" style="16" bestFit="1" customWidth="1"/>
    <col min="784" max="1032" width="9.140625" style="16"/>
    <col min="1033" max="1033" width="10.140625" style="16" bestFit="1" customWidth="1"/>
    <col min="1034" max="1037" width="9.140625" style="16"/>
    <col min="1038" max="1039" width="9.85546875" style="16" bestFit="1" customWidth="1"/>
    <col min="1040" max="1288" width="9.140625" style="16"/>
    <col min="1289" max="1289" width="10.140625" style="16" bestFit="1" customWidth="1"/>
    <col min="1290" max="1293" width="9.140625" style="16"/>
    <col min="1294" max="1295" width="9.85546875" style="16" bestFit="1" customWidth="1"/>
    <col min="1296" max="1544" width="9.140625" style="16"/>
    <col min="1545" max="1545" width="10.140625" style="16" bestFit="1" customWidth="1"/>
    <col min="1546" max="1549" width="9.140625" style="16"/>
    <col min="1550" max="1551" width="9.85546875" style="16" bestFit="1" customWidth="1"/>
    <col min="1552" max="1800" width="9.140625" style="16"/>
    <col min="1801" max="1801" width="10.140625" style="16" bestFit="1" customWidth="1"/>
    <col min="1802" max="1805" width="9.140625" style="16"/>
    <col min="1806" max="1807" width="9.85546875" style="16" bestFit="1" customWidth="1"/>
    <col min="1808" max="2056" width="9.140625" style="16"/>
    <col min="2057" max="2057" width="10.140625" style="16" bestFit="1" customWidth="1"/>
    <col min="2058" max="2061" width="9.140625" style="16"/>
    <col min="2062" max="2063" width="9.85546875" style="16" bestFit="1" customWidth="1"/>
    <col min="2064" max="2312" width="9.140625" style="16"/>
    <col min="2313" max="2313" width="10.140625" style="16" bestFit="1" customWidth="1"/>
    <col min="2314" max="2317" width="9.140625" style="16"/>
    <col min="2318" max="2319" width="9.85546875" style="16" bestFit="1" customWidth="1"/>
    <col min="2320" max="2568" width="9.140625" style="16"/>
    <col min="2569" max="2569" width="10.140625" style="16" bestFit="1" customWidth="1"/>
    <col min="2570" max="2573" width="9.140625" style="16"/>
    <col min="2574" max="2575" width="9.85546875" style="16" bestFit="1" customWidth="1"/>
    <col min="2576" max="2824" width="9.140625" style="16"/>
    <col min="2825" max="2825" width="10.140625" style="16" bestFit="1" customWidth="1"/>
    <col min="2826" max="2829" width="9.140625" style="16"/>
    <col min="2830" max="2831" width="9.85546875" style="16" bestFit="1" customWidth="1"/>
    <col min="2832" max="3080" width="9.140625" style="16"/>
    <col min="3081" max="3081" width="10.140625" style="16" bestFit="1" customWidth="1"/>
    <col min="3082" max="3085" width="9.140625" style="16"/>
    <col min="3086" max="3087" width="9.85546875" style="16" bestFit="1" customWidth="1"/>
    <col min="3088" max="3336" width="9.140625" style="16"/>
    <col min="3337" max="3337" width="10.140625" style="16" bestFit="1" customWidth="1"/>
    <col min="3338" max="3341" width="9.140625" style="16"/>
    <col min="3342" max="3343" width="9.85546875" style="16" bestFit="1" customWidth="1"/>
    <col min="3344" max="3592" width="9.140625" style="16"/>
    <col min="3593" max="3593" width="10.140625" style="16" bestFit="1" customWidth="1"/>
    <col min="3594" max="3597" width="9.140625" style="16"/>
    <col min="3598" max="3599" width="9.85546875" style="16" bestFit="1" customWidth="1"/>
    <col min="3600" max="3848" width="9.140625" style="16"/>
    <col min="3849" max="3849" width="10.140625" style="16" bestFit="1" customWidth="1"/>
    <col min="3850" max="3853" width="9.140625" style="16"/>
    <col min="3854" max="3855" width="9.85546875" style="16" bestFit="1" customWidth="1"/>
    <col min="3856" max="4104" width="9.140625" style="16"/>
    <col min="4105" max="4105" width="10.140625" style="16" bestFit="1" customWidth="1"/>
    <col min="4106" max="4109" width="9.140625" style="16"/>
    <col min="4110" max="4111" width="9.85546875" style="16" bestFit="1" customWidth="1"/>
    <col min="4112" max="4360" width="9.140625" style="16"/>
    <col min="4361" max="4361" width="10.140625" style="16" bestFit="1" customWidth="1"/>
    <col min="4362" max="4365" width="9.140625" style="16"/>
    <col min="4366" max="4367" width="9.85546875" style="16" bestFit="1" customWidth="1"/>
    <col min="4368" max="4616" width="9.140625" style="16"/>
    <col min="4617" max="4617" width="10.140625" style="16" bestFit="1" customWidth="1"/>
    <col min="4618" max="4621" width="9.140625" style="16"/>
    <col min="4622" max="4623" width="9.85546875" style="16" bestFit="1" customWidth="1"/>
    <col min="4624" max="4872" width="9.140625" style="16"/>
    <col min="4873" max="4873" width="10.140625" style="16" bestFit="1" customWidth="1"/>
    <col min="4874" max="4877" width="9.140625" style="16"/>
    <col min="4878" max="4879" width="9.85546875" style="16" bestFit="1" customWidth="1"/>
    <col min="4880" max="5128" width="9.140625" style="16"/>
    <col min="5129" max="5129" width="10.140625" style="16" bestFit="1" customWidth="1"/>
    <col min="5130" max="5133" width="9.140625" style="16"/>
    <col min="5134" max="5135" width="9.85546875" style="16" bestFit="1" customWidth="1"/>
    <col min="5136" max="5384" width="9.140625" style="16"/>
    <col min="5385" max="5385" width="10.140625" style="16" bestFit="1" customWidth="1"/>
    <col min="5386" max="5389" width="9.140625" style="16"/>
    <col min="5390" max="5391" width="9.85546875" style="16" bestFit="1" customWidth="1"/>
    <col min="5392" max="5640" width="9.140625" style="16"/>
    <col min="5641" max="5641" width="10.140625" style="16" bestFit="1" customWidth="1"/>
    <col min="5642" max="5645" width="9.140625" style="16"/>
    <col min="5646" max="5647" width="9.85546875" style="16" bestFit="1" customWidth="1"/>
    <col min="5648" max="5896" width="9.140625" style="16"/>
    <col min="5897" max="5897" width="10.140625" style="16" bestFit="1" customWidth="1"/>
    <col min="5898" max="5901" width="9.140625" style="16"/>
    <col min="5902" max="5903" width="9.85546875" style="16" bestFit="1" customWidth="1"/>
    <col min="5904" max="6152" width="9.140625" style="16"/>
    <col min="6153" max="6153" width="10.140625" style="16" bestFit="1" customWidth="1"/>
    <col min="6154" max="6157" width="9.140625" style="16"/>
    <col min="6158" max="6159" width="9.85546875" style="16" bestFit="1" customWidth="1"/>
    <col min="6160" max="6408" width="9.140625" style="16"/>
    <col min="6409" max="6409" width="10.140625" style="16" bestFit="1" customWidth="1"/>
    <col min="6410" max="6413" width="9.140625" style="16"/>
    <col min="6414" max="6415" width="9.85546875" style="16" bestFit="1" customWidth="1"/>
    <col min="6416" max="6664" width="9.140625" style="16"/>
    <col min="6665" max="6665" width="10.140625" style="16" bestFit="1" customWidth="1"/>
    <col min="6666" max="6669" width="9.140625" style="16"/>
    <col min="6670" max="6671" width="9.85546875" style="16" bestFit="1" customWidth="1"/>
    <col min="6672" max="6920" width="9.140625" style="16"/>
    <col min="6921" max="6921" width="10.140625" style="16" bestFit="1" customWidth="1"/>
    <col min="6922" max="6925" width="9.140625" style="16"/>
    <col min="6926" max="6927" width="9.85546875" style="16" bestFit="1" customWidth="1"/>
    <col min="6928" max="7176" width="9.140625" style="16"/>
    <col min="7177" max="7177" width="10.140625" style="16" bestFit="1" customWidth="1"/>
    <col min="7178" max="7181" width="9.140625" style="16"/>
    <col min="7182" max="7183" width="9.85546875" style="16" bestFit="1" customWidth="1"/>
    <col min="7184" max="7432" width="9.140625" style="16"/>
    <col min="7433" max="7433" width="10.140625" style="16" bestFit="1" customWidth="1"/>
    <col min="7434" max="7437" width="9.140625" style="16"/>
    <col min="7438" max="7439" width="9.85546875" style="16" bestFit="1" customWidth="1"/>
    <col min="7440" max="7688" width="9.140625" style="16"/>
    <col min="7689" max="7689" width="10.140625" style="16" bestFit="1" customWidth="1"/>
    <col min="7690" max="7693" width="9.140625" style="16"/>
    <col min="7694" max="7695" width="9.85546875" style="16" bestFit="1" customWidth="1"/>
    <col min="7696" max="7944" width="9.140625" style="16"/>
    <col min="7945" max="7945" width="10.140625" style="16" bestFit="1" customWidth="1"/>
    <col min="7946" max="7949" width="9.140625" style="16"/>
    <col min="7950" max="7951" width="9.85546875" style="16" bestFit="1" customWidth="1"/>
    <col min="7952" max="8200" width="9.140625" style="16"/>
    <col min="8201" max="8201" width="10.140625" style="16" bestFit="1" customWidth="1"/>
    <col min="8202" max="8205" width="9.140625" style="16"/>
    <col min="8206" max="8207" width="9.85546875" style="16" bestFit="1" customWidth="1"/>
    <col min="8208" max="8456" width="9.140625" style="16"/>
    <col min="8457" max="8457" width="10.140625" style="16" bestFit="1" customWidth="1"/>
    <col min="8458" max="8461" width="9.140625" style="16"/>
    <col min="8462" max="8463" width="9.85546875" style="16" bestFit="1" customWidth="1"/>
    <col min="8464" max="8712" width="9.140625" style="16"/>
    <col min="8713" max="8713" width="10.140625" style="16" bestFit="1" customWidth="1"/>
    <col min="8714" max="8717" width="9.140625" style="16"/>
    <col min="8718" max="8719" width="9.85546875" style="16" bestFit="1" customWidth="1"/>
    <col min="8720" max="8968" width="9.140625" style="16"/>
    <col min="8969" max="8969" width="10.140625" style="16" bestFit="1" customWidth="1"/>
    <col min="8970" max="8973" width="9.140625" style="16"/>
    <col min="8974" max="8975" width="9.85546875" style="16" bestFit="1" customWidth="1"/>
    <col min="8976" max="9224" width="9.140625" style="16"/>
    <col min="9225" max="9225" width="10.140625" style="16" bestFit="1" customWidth="1"/>
    <col min="9226" max="9229" width="9.140625" style="16"/>
    <col min="9230" max="9231" width="9.85546875" style="16" bestFit="1" customWidth="1"/>
    <col min="9232" max="9480" width="9.140625" style="16"/>
    <col min="9481" max="9481" width="10.140625" style="16" bestFit="1" customWidth="1"/>
    <col min="9482" max="9485" width="9.140625" style="16"/>
    <col min="9486" max="9487" width="9.85546875" style="16" bestFit="1" customWidth="1"/>
    <col min="9488" max="9736" width="9.140625" style="16"/>
    <col min="9737" max="9737" width="10.140625" style="16" bestFit="1" customWidth="1"/>
    <col min="9738" max="9741" width="9.140625" style="16"/>
    <col min="9742" max="9743" width="9.85546875" style="16" bestFit="1" customWidth="1"/>
    <col min="9744" max="9992" width="9.140625" style="16"/>
    <col min="9993" max="9993" width="10.140625" style="16" bestFit="1" customWidth="1"/>
    <col min="9994" max="9997" width="9.140625" style="16"/>
    <col min="9998" max="9999" width="9.85546875" style="16" bestFit="1" customWidth="1"/>
    <col min="10000" max="10248" width="9.140625" style="16"/>
    <col min="10249" max="10249" width="10.140625" style="16" bestFit="1" customWidth="1"/>
    <col min="10250" max="10253" width="9.140625" style="16"/>
    <col min="10254" max="10255" width="9.85546875" style="16" bestFit="1" customWidth="1"/>
    <col min="10256" max="10504" width="9.140625" style="16"/>
    <col min="10505" max="10505" width="10.140625" style="16" bestFit="1" customWidth="1"/>
    <col min="10506" max="10509" width="9.140625" style="16"/>
    <col min="10510" max="10511" width="9.85546875" style="16" bestFit="1" customWidth="1"/>
    <col min="10512" max="10760" width="9.140625" style="16"/>
    <col min="10761" max="10761" width="10.140625" style="16" bestFit="1" customWidth="1"/>
    <col min="10762" max="10765" width="9.140625" style="16"/>
    <col min="10766" max="10767" width="9.85546875" style="16" bestFit="1" customWidth="1"/>
    <col min="10768" max="11016" width="9.140625" style="16"/>
    <col min="11017" max="11017" width="10.140625" style="16" bestFit="1" customWidth="1"/>
    <col min="11018" max="11021" width="9.140625" style="16"/>
    <col min="11022" max="11023" width="9.85546875" style="16" bestFit="1" customWidth="1"/>
    <col min="11024" max="11272" width="9.140625" style="16"/>
    <col min="11273" max="11273" width="10.140625" style="16" bestFit="1" customWidth="1"/>
    <col min="11274" max="11277" width="9.140625" style="16"/>
    <col min="11278" max="11279" width="9.85546875" style="16" bestFit="1" customWidth="1"/>
    <col min="11280" max="11528" width="9.140625" style="16"/>
    <col min="11529" max="11529" width="10.140625" style="16" bestFit="1" customWidth="1"/>
    <col min="11530" max="11533" width="9.140625" style="16"/>
    <col min="11534" max="11535" width="9.85546875" style="16" bestFit="1" customWidth="1"/>
    <col min="11536" max="11784" width="9.140625" style="16"/>
    <col min="11785" max="11785" width="10.140625" style="16" bestFit="1" customWidth="1"/>
    <col min="11786" max="11789" width="9.140625" style="16"/>
    <col min="11790" max="11791" width="9.85546875" style="16" bestFit="1" customWidth="1"/>
    <col min="11792" max="12040" width="9.140625" style="16"/>
    <col min="12041" max="12041" width="10.140625" style="16" bestFit="1" customWidth="1"/>
    <col min="12042" max="12045" width="9.140625" style="16"/>
    <col min="12046" max="12047" width="9.85546875" style="16" bestFit="1" customWidth="1"/>
    <col min="12048" max="12296" width="9.140625" style="16"/>
    <col min="12297" max="12297" width="10.140625" style="16" bestFit="1" customWidth="1"/>
    <col min="12298" max="12301" width="9.140625" style="16"/>
    <col min="12302" max="12303" width="9.85546875" style="16" bestFit="1" customWidth="1"/>
    <col min="12304" max="12552" width="9.140625" style="16"/>
    <col min="12553" max="12553" width="10.140625" style="16" bestFit="1" customWidth="1"/>
    <col min="12554" max="12557" width="9.140625" style="16"/>
    <col min="12558" max="12559" width="9.85546875" style="16" bestFit="1" customWidth="1"/>
    <col min="12560" max="12808" width="9.140625" style="16"/>
    <col min="12809" max="12809" width="10.140625" style="16" bestFit="1" customWidth="1"/>
    <col min="12810" max="12813" width="9.140625" style="16"/>
    <col min="12814" max="12815" width="9.85546875" style="16" bestFit="1" customWidth="1"/>
    <col min="12816" max="13064" width="9.140625" style="16"/>
    <col min="13065" max="13065" width="10.140625" style="16" bestFit="1" customWidth="1"/>
    <col min="13066" max="13069" width="9.140625" style="16"/>
    <col min="13070" max="13071" width="9.85546875" style="16" bestFit="1" customWidth="1"/>
    <col min="13072" max="13320" width="9.140625" style="16"/>
    <col min="13321" max="13321" width="10.140625" style="16" bestFit="1" customWidth="1"/>
    <col min="13322" max="13325" width="9.140625" style="16"/>
    <col min="13326" max="13327" width="9.85546875" style="16" bestFit="1" customWidth="1"/>
    <col min="13328" max="13576" width="9.140625" style="16"/>
    <col min="13577" max="13577" width="10.140625" style="16" bestFit="1" customWidth="1"/>
    <col min="13578" max="13581" width="9.140625" style="16"/>
    <col min="13582" max="13583" width="9.85546875" style="16" bestFit="1" customWidth="1"/>
    <col min="13584" max="13832" width="9.140625" style="16"/>
    <col min="13833" max="13833" width="10.140625" style="16" bestFit="1" customWidth="1"/>
    <col min="13834" max="13837" width="9.140625" style="16"/>
    <col min="13838" max="13839" width="9.85546875" style="16" bestFit="1" customWidth="1"/>
    <col min="13840" max="14088" width="9.140625" style="16"/>
    <col min="14089" max="14089" width="10.140625" style="16" bestFit="1" customWidth="1"/>
    <col min="14090" max="14093" width="9.140625" style="16"/>
    <col min="14094" max="14095" width="9.85546875" style="16" bestFit="1" customWidth="1"/>
    <col min="14096" max="14344" width="9.140625" style="16"/>
    <col min="14345" max="14345" width="10.140625" style="16" bestFit="1" customWidth="1"/>
    <col min="14346" max="14349" width="9.140625" style="16"/>
    <col min="14350" max="14351" width="9.85546875" style="16" bestFit="1" customWidth="1"/>
    <col min="14352" max="14600" width="9.140625" style="16"/>
    <col min="14601" max="14601" width="10.140625" style="16" bestFit="1" customWidth="1"/>
    <col min="14602" max="14605" width="9.140625" style="16"/>
    <col min="14606" max="14607" width="9.85546875" style="16" bestFit="1" customWidth="1"/>
    <col min="14608" max="14856" width="9.140625" style="16"/>
    <col min="14857" max="14857" width="10.140625" style="16" bestFit="1" customWidth="1"/>
    <col min="14858" max="14861" width="9.140625" style="16"/>
    <col min="14862" max="14863" width="9.85546875" style="16" bestFit="1" customWidth="1"/>
    <col min="14864" max="15112" width="9.140625" style="16"/>
    <col min="15113" max="15113" width="10.140625" style="16" bestFit="1" customWidth="1"/>
    <col min="15114" max="15117" width="9.140625" style="16"/>
    <col min="15118" max="15119" width="9.85546875" style="16" bestFit="1" customWidth="1"/>
    <col min="15120" max="15368" width="9.140625" style="16"/>
    <col min="15369" max="15369" width="10.140625" style="16" bestFit="1" customWidth="1"/>
    <col min="15370" max="15373" width="9.140625" style="16"/>
    <col min="15374" max="15375" width="9.85546875" style="16" bestFit="1" customWidth="1"/>
    <col min="15376" max="15624" width="9.140625" style="16"/>
    <col min="15625" max="15625" width="10.140625" style="16" bestFit="1" customWidth="1"/>
    <col min="15626" max="15629" width="9.140625" style="16"/>
    <col min="15630" max="15631" width="9.85546875" style="16" bestFit="1" customWidth="1"/>
    <col min="15632" max="15880" width="9.140625" style="16"/>
    <col min="15881" max="15881" width="10.140625" style="16" bestFit="1" customWidth="1"/>
    <col min="15882" max="15885" width="9.140625" style="16"/>
    <col min="15886" max="15887" width="9.85546875" style="16" bestFit="1" customWidth="1"/>
    <col min="15888" max="16136" width="9.140625" style="16"/>
    <col min="16137" max="16137" width="10.140625" style="16" bestFit="1" customWidth="1"/>
    <col min="16138" max="16141" width="9.140625" style="16"/>
    <col min="16142" max="16143" width="9.85546875" style="16" bestFit="1" customWidth="1"/>
    <col min="16144" max="16384" width="9.140625" style="16"/>
  </cols>
  <sheetData>
    <row r="1" spans="1:27" x14ac:dyDescent="0.2">
      <c r="A1" s="244" t="s">
        <v>9</v>
      </c>
      <c r="B1" s="245"/>
      <c r="C1" s="245"/>
      <c r="D1" s="245"/>
      <c r="E1" s="245"/>
      <c r="F1" s="245"/>
      <c r="G1" s="245"/>
      <c r="H1" s="245"/>
      <c r="I1" s="245"/>
      <c r="J1" s="45"/>
      <c r="K1" s="45"/>
      <c r="L1" s="45"/>
      <c r="M1" s="45"/>
      <c r="N1" s="45"/>
      <c r="O1" s="45"/>
    </row>
    <row r="2" spans="1:27" ht="15.75" x14ac:dyDescent="0.2">
      <c r="A2" s="17"/>
      <c r="B2" s="18"/>
      <c r="C2" s="112" t="s">
        <v>309</v>
      </c>
      <c r="D2" s="56">
        <v>43466</v>
      </c>
      <c r="E2" s="47" t="s">
        <v>0</v>
      </c>
      <c r="F2" s="56">
        <v>43738</v>
      </c>
      <c r="G2" s="48"/>
      <c r="H2" s="48"/>
      <c r="I2" s="48"/>
      <c r="J2" s="49"/>
      <c r="K2" s="49"/>
      <c r="L2" s="49"/>
      <c r="M2" s="49"/>
      <c r="N2" s="49"/>
      <c r="O2" s="49"/>
      <c r="R2" s="50" t="s">
        <v>12</v>
      </c>
      <c r="AA2" s="19"/>
    </row>
    <row r="3" spans="1:27" ht="13.5" customHeight="1" x14ac:dyDescent="0.2">
      <c r="A3" s="246" t="s">
        <v>10</v>
      </c>
      <c r="B3" s="251"/>
      <c r="C3" s="251"/>
      <c r="D3" s="246" t="s">
        <v>3</v>
      </c>
      <c r="E3" s="250" t="s">
        <v>11</v>
      </c>
      <c r="F3" s="210"/>
      <c r="G3" s="210"/>
      <c r="H3" s="210"/>
      <c r="I3" s="210"/>
      <c r="J3" s="210"/>
      <c r="K3" s="210"/>
      <c r="L3" s="210"/>
      <c r="M3" s="210"/>
      <c r="N3" s="210"/>
      <c r="O3" s="210"/>
      <c r="P3" s="250" t="s">
        <v>20</v>
      </c>
      <c r="Q3" s="210"/>
      <c r="R3" s="250" t="s">
        <v>192</v>
      </c>
    </row>
    <row r="4" spans="1:27" ht="56.25" x14ac:dyDescent="0.2">
      <c r="A4" s="251"/>
      <c r="B4" s="251"/>
      <c r="C4" s="251"/>
      <c r="D4" s="247"/>
      <c r="E4" s="51" t="s">
        <v>16</v>
      </c>
      <c r="F4" s="51" t="s">
        <v>181</v>
      </c>
      <c r="G4" s="51" t="s">
        <v>182</v>
      </c>
      <c r="H4" s="51" t="s">
        <v>183</v>
      </c>
      <c r="I4" s="51" t="s">
        <v>184</v>
      </c>
      <c r="J4" s="52" t="s">
        <v>185</v>
      </c>
      <c r="K4" s="52" t="s">
        <v>186</v>
      </c>
      <c r="L4" s="52" t="s">
        <v>187</v>
      </c>
      <c r="M4" s="52" t="s">
        <v>188</v>
      </c>
      <c r="N4" s="52" t="s">
        <v>189</v>
      </c>
      <c r="O4" s="52" t="s">
        <v>190</v>
      </c>
      <c r="P4" s="51" t="s">
        <v>184</v>
      </c>
      <c r="Q4" s="51" t="s">
        <v>191</v>
      </c>
      <c r="R4" s="250"/>
    </row>
    <row r="5" spans="1:27" x14ac:dyDescent="0.2">
      <c r="A5" s="252">
        <v>1</v>
      </c>
      <c r="B5" s="252"/>
      <c r="C5" s="252"/>
      <c r="D5" s="20">
        <v>2</v>
      </c>
      <c r="E5" s="51" t="s">
        <v>7</v>
      </c>
      <c r="F5" s="53" t="s">
        <v>8</v>
      </c>
      <c r="G5" s="51" t="s">
        <v>213</v>
      </c>
      <c r="H5" s="53" t="s">
        <v>214</v>
      </c>
      <c r="I5" s="51" t="s">
        <v>215</v>
      </c>
      <c r="J5" s="53" t="s">
        <v>216</v>
      </c>
      <c r="K5" s="53" t="s">
        <v>217</v>
      </c>
      <c r="L5" s="53" t="s">
        <v>13</v>
      </c>
      <c r="M5" s="53" t="s">
        <v>218</v>
      </c>
      <c r="N5" s="53" t="s">
        <v>219</v>
      </c>
      <c r="O5" s="53" t="s">
        <v>220</v>
      </c>
      <c r="P5" s="51" t="s">
        <v>221</v>
      </c>
      <c r="Q5" s="51" t="s">
        <v>222</v>
      </c>
      <c r="R5" s="53" t="s">
        <v>223</v>
      </c>
    </row>
    <row r="6" spans="1:27" ht="12.75" customHeight="1" x14ac:dyDescent="0.2">
      <c r="A6" s="242" t="s">
        <v>193</v>
      </c>
      <c r="B6" s="243"/>
      <c r="C6" s="243"/>
      <c r="D6" s="5">
        <v>1</v>
      </c>
      <c r="E6" s="54">
        <v>267499600</v>
      </c>
      <c r="F6" s="54">
        <v>3015402</v>
      </c>
      <c r="G6" s="54">
        <v>0</v>
      </c>
      <c r="H6" s="54">
        <v>0</v>
      </c>
      <c r="I6" s="54">
        <v>-8507847</v>
      </c>
      <c r="J6" s="54">
        <v>16586239</v>
      </c>
      <c r="K6" s="54">
        <v>0</v>
      </c>
      <c r="L6" s="54">
        <v>163359158</v>
      </c>
      <c r="M6" s="54">
        <v>-1388383</v>
      </c>
      <c r="N6" s="54">
        <v>0</v>
      </c>
      <c r="O6" s="54">
        <v>0</v>
      </c>
      <c r="P6" s="54">
        <v>0</v>
      </c>
      <c r="Q6" s="54">
        <v>0</v>
      </c>
      <c r="R6" s="55">
        <f>SUM(E6:Q6)</f>
        <v>440564169</v>
      </c>
    </row>
    <row r="7" spans="1:27" ht="30" customHeight="1" x14ac:dyDescent="0.2">
      <c r="A7" s="248" t="s">
        <v>194</v>
      </c>
      <c r="B7" s="249"/>
      <c r="C7" s="249"/>
      <c r="D7" s="5">
        <v>2</v>
      </c>
      <c r="E7" s="54">
        <v>0</v>
      </c>
      <c r="F7" s="54">
        <v>0</v>
      </c>
      <c r="G7" s="54">
        <v>0</v>
      </c>
      <c r="H7" s="54">
        <v>0</v>
      </c>
      <c r="I7" s="54">
        <v>0</v>
      </c>
      <c r="J7" s="54">
        <v>0</v>
      </c>
      <c r="K7" s="54">
        <v>0</v>
      </c>
      <c r="L7" s="54">
        <v>0</v>
      </c>
      <c r="M7" s="54">
        <v>0</v>
      </c>
      <c r="N7" s="54">
        <v>0</v>
      </c>
      <c r="O7" s="54">
        <v>0</v>
      </c>
      <c r="P7" s="54">
        <v>0</v>
      </c>
      <c r="Q7" s="54">
        <v>0</v>
      </c>
      <c r="R7" s="55">
        <f t="shared" ref="R7:R26" si="0">SUM(E7:Q7)</f>
        <v>0</v>
      </c>
    </row>
    <row r="8" spans="1:27" ht="27" customHeight="1" x14ac:dyDescent="0.2">
      <c r="A8" s="242" t="s">
        <v>195</v>
      </c>
      <c r="B8" s="243"/>
      <c r="C8" s="243"/>
      <c r="D8" s="5">
        <v>3</v>
      </c>
      <c r="E8" s="30">
        <v>0</v>
      </c>
      <c r="F8" s="30">
        <v>0</v>
      </c>
      <c r="G8" s="30">
        <v>0</v>
      </c>
      <c r="H8" s="30">
        <v>0</v>
      </c>
      <c r="I8" s="30">
        <v>0</v>
      </c>
      <c r="J8" s="30">
        <v>0</v>
      </c>
      <c r="K8" s="30">
        <v>0</v>
      </c>
      <c r="L8" s="30">
        <v>0</v>
      </c>
      <c r="M8" s="30">
        <v>0</v>
      </c>
      <c r="N8" s="30">
        <v>0</v>
      </c>
      <c r="O8" s="30">
        <v>0</v>
      </c>
      <c r="P8" s="30">
        <v>0</v>
      </c>
      <c r="Q8" s="30">
        <v>0</v>
      </c>
      <c r="R8" s="55">
        <f>SUM(E8:Q8)</f>
        <v>0</v>
      </c>
    </row>
    <row r="9" spans="1:27" ht="18" customHeight="1" x14ac:dyDescent="0.2">
      <c r="A9" s="248" t="s">
        <v>196</v>
      </c>
      <c r="B9" s="249"/>
      <c r="C9" s="249"/>
      <c r="D9" s="5">
        <v>4</v>
      </c>
      <c r="E9" s="55">
        <f>E6+E7+E8</f>
        <v>267499600</v>
      </c>
      <c r="F9" s="55">
        <f t="shared" ref="F9:Q9" si="1">F6+F7+F8</f>
        <v>3015402</v>
      </c>
      <c r="G9" s="55">
        <f t="shared" si="1"/>
        <v>0</v>
      </c>
      <c r="H9" s="55">
        <f t="shared" si="1"/>
        <v>0</v>
      </c>
      <c r="I9" s="55">
        <f t="shared" si="1"/>
        <v>-8507847</v>
      </c>
      <c r="J9" s="55">
        <f t="shared" si="1"/>
        <v>16586239</v>
      </c>
      <c r="K9" s="55">
        <f t="shared" si="1"/>
        <v>0</v>
      </c>
      <c r="L9" s="55">
        <f t="shared" si="1"/>
        <v>163359158</v>
      </c>
      <c r="M9" s="55">
        <f t="shared" si="1"/>
        <v>-1388383</v>
      </c>
      <c r="N9" s="55">
        <f t="shared" si="1"/>
        <v>0</v>
      </c>
      <c r="O9" s="55">
        <f t="shared" si="1"/>
        <v>0</v>
      </c>
      <c r="P9" s="55">
        <f t="shared" si="1"/>
        <v>0</v>
      </c>
      <c r="Q9" s="55">
        <f t="shared" si="1"/>
        <v>0</v>
      </c>
      <c r="R9" s="55">
        <f t="shared" si="0"/>
        <v>440564169</v>
      </c>
    </row>
    <row r="10" spans="1:27" ht="33" customHeight="1" x14ac:dyDescent="0.2">
      <c r="A10" s="248" t="s">
        <v>197</v>
      </c>
      <c r="B10" s="249"/>
      <c r="C10" s="249"/>
      <c r="D10" s="5">
        <v>5</v>
      </c>
      <c r="E10" s="54">
        <v>0</v>
      </c>
      <c r="F10" s="54">
        <v>0</v>
      </c>
      <c r="G10" s="54">
        <v>0</v>
      </c>
      <c r="H10" s="54">
        <v>0</v>
      </c>
      <c r="I10" s="54">
        <v>0</v>
      </c>
      <c r="J10" s="54">
        <v>0</v>
      </c>
      <c r="K10" s="54">
        <v>0</v>
      </c>
      <c r="L10" s="54">
        <v>0</v>
      </c>
      <c r="M10" s="54">
        <v>0</v>
      </c>
      <c r="N10" s="54">
        <v>0</v>
      </c>
      <c r="O10" s="54">
        <v>0</v>
      </c>
      <c r="P10" s="54">
        <v>0</v>
      </c>
      <c r="Q10" s="54">
        <v>0</v>
      </c>
      <c r="R10" s="55">
        <f t="shared" si="0"/>
        <v>0</v>
      </c>
    </row>
    <row r="11" spans="1:27" ht="23.25" customHeight="1" x14ac:dyDescent="0.2">
      <c r="A11" s="248" t="s">
        <v>198</v>
      </c>
      <c r="B11" s="249"/>
      <c r="C11" s="249"/>
      <c r="D11" s="5">
        <v>6</v>
      </c>
      <c r="E11" s="54">
        <v>0</v>
      </c>
      <c r="F11" s="54">
        <v>0</v>
      </c>
      <c r="G11" s="54">
        <v>0</v>
      </c>
      <c r="H11" s="54">
        <v>0</v>
      </c>
      <c r="I11" s="54">
        <v>0</v>
      </c>
      <c r="J11" s="54">
        <v>0</v>
      </c>
      <c r="K11" s="54">
        <v>0</v>
      </c>
      <c r="L11" s="54">
        <v>0</v>
      </c>
      <c r="M11" s="54">
        <v>0</v>
      </c>
      <c r="N11" s="54">
        <v>0</v>
      </c>
      <c r="O11" s="54">
        <v>0</v>
      </c>
      <c r="P11" s="54">
        <v>0</v>
      </c>
      <c r="Q11" s="54">
        <v>0</v>
      </c>
      <c r="R11" s="55">
        <f t="shared" si="0"/>
        <v>0</v>
      </c>
    </row>
    <row r="12" spans="1:27" ht="27" customHeight="1" x14ac:dyDescent="0.2">
      <c r="A12" s="248" t="s">
        <v>199</v>
      </c>
      <c r="B12" s="249"/>
      <c r="C12" s="249"/>
      <c r="D12" s="5">
        <v>7</v>
      </c>
      <c r="E12" s="54">
        <v>0</v>
      </c>
      <c r="F12" s="54">
        <v>0</v>
      </c>
      <c r="G12" s="54">
        <v>0</v>
      </c>
      <c r="H12" s="54">
        <v>0</v>
      </c>
      <c r="I12" s="54">
        <v>0</v>
      </c>
      <c r="J12" s="54">
        <v>0</v>
      </c>
      <c r="K12" s="54">
        <v>0</v>
      </c>
      <c r="L12" s="54">
        <v>0</v>
      </c>
      <c r="M12" s="54">
        <v>0</v>
      </c>
      <c r="N12" s="54">
        <v>0</v>
      </c>
      <c r="O12" s="54">
        <v>0</v>
      </c>
      <c r="P12" s="54">
        <v>0</v>
      </c>
      <c r="Q12" s="54">
        <v>0</v>
      </c>
      <c r="R12" s="55">
        <f t="shared" si="0"/>
        <v>0</v>
      </c>
    </row>
    <row r="13" spans="1:27" ht="24.75" customHeight="1" x14ac:dyDescent="0.2">
      <c r="A13" s="242" t="s">
        <v>200</v>
      </c>
      <c r="B13" s="243"/>
      <c r="C13" s="243"/>
      <c r="D13" s="5">
        <v>8</v>
      </c>
      <c r="E13" s="30">
        <v>0</v>
      </c>
      <c r="F13" s="30">
        <v>0</v>
      </c>
      <c r="G13" s="30">
        <v>0</v>
      </c>
      <c r="H13" s="30">
        <v>0</v>
      </c>
      <c r="I13" s="30">
        <v>0</v>
      </c>
      <c r="J13" s="30">
        <v>0</v>
      </c>
      <c r="K13" s="30">
        <v>0</v>
      </c>
      <c r="L13" s="30">
        <v>0</v>
      </c>
      <c r="M13" s="30">
        <v>0</v>
      </c>
      <c r="N13" s="30">
        <v>0</v>
      </c>
      <c r="O13" s="30">
        <v>0</v>
      </c>
      <c r="P13" s="30">
        <v>0</v>
      </c>
      <c r="Q13" s="30">
        <v>0</v>
      </c>
      <c r="R13" s="55">
        <f t="shared" si="0"/>
        <v>0</v>
      </c>
    </row>
    <row r="14" spans="1:27" ht="12.75" customHeight="1" x14ac:dyDescent="0.2">
      <c r="A14" s="248" t="s">
        <v>201</v>
      </c>
      <c r="B14" s="249"/>
      <c r="C14" s="249"/>
      <c r="D14" s="5">
        <v>9</v>
      </c>
      <c r="E14" s="54">
        <v>0</v>
      </c>
      <c r="F14" s="54">
        <v>0</v>
      </c>
      <c r="G14" s="54">
        <v>0</v>
      </c>
      <c r="H14" s="54">
        <v>0</v>
      </c>
      <c r="I14" s="54">
        <v>0</v>
      </c>
      <c r="J14" s="54">
        <v>0</v>
      </c>
      <c r="K14" s="54">
        <v>0</v>
      </c>
      <c r="L14" s="54">
        <v>0</v>
      </c>
      <c r="M14" s="54">
        <v>0</v>
      </c>
      <c r="N14" s="54">
        <v>0</v>
      </c>
      <c r="O14" s="54">
        <v>0</v>
      </c>
      <c r="P14" s="54">
        <v>0</v>
      </c>
      <c r="Q14" s="54">
        <v>0</v>
      </c>
      <c r="R14" s="55">
        <f t="shared" si="0"/>
        <v>0</v>
      </c>
    </row>
    <row r="15" spans="1:27" ht="24" customHeight="1" x14ac:dyDescent="0.2">
      <c r="A15" s="242" t="s">
        <v>202</v>
      </c>
      <c r="B15" s="243"/>
      <c r="C15" s="243"/>
      <c r="D15" s="5">
        <v>10</v>
      </c>
      <c r="E15" s="30">
        <v>0</v>
      </c>
      <c r="F15" s="30">
        <v>0</v>
      </c>
      <c r="G15" s="30">
        <v>0</v>
      </c>
      <c r="H15" s="30">
        <v>0</v>
      </c>
      <c r="I15" s="30">
        <v>0</v>
      </c>
      <c r="J15" s="30">
        <v>0</v>
      </c>
      <c r="K15" s="30">
        <v>0</v>
      </c>
      <c r="L15" s="30">
        <v>0</v>
      </c>
      <c r="M15" s="30">
        <v>0</v>
      </c>
      <c r="N15" s="30">
        <v>0</v>
      </c>
      <c r="O15" s="30">
        <v>0</v>
      </c>
      <c r="P15" s="30">
        <v>0</v>
      </c>
      <c r="Q15" s="30">
        <v>0</v>
      </c>
      <c r="R15" s="55">
        <f t="shared" si="0"/>
        <v>0</v>
      </c>
    </row>
    <row r="16" spans="1:27" ht="12.75" customHeight="1" x14ac:dyDescent="0.2">
      <c r="A16" s="248" t="s">
        <v>203</v>
      </c>
      <c r="B16" s="249"/>
      <c r="C16" s="249"/>
      <c r="D16" s="5">
        <v>11</v>
      </c>
      <c r="E16" s="54">
        <v>0</v>
      </c>
      <c r="F16" s="54">
        <v>0</v>
      </c>
      <c r="G16" s="54">
        <v>0</v>
      </c>
      <c r="H16" s="54">
        <v>0</v>
      </c>
      <c r="I16" s="54">
        <v>0</v>
      </c>
      <c r="J16" s="54">
        <v>0</v>
      </c>
      <c r="K16" s="54">
        <v>0</v>
      </c>
      <c r="L16" s="54">
        <v>0</v>
      </c>
      <c r="M16" s="54">
        <v>0</v>
      </c>
      <c r="N16" s="54">
        <v>0</v>
      </c>
      <c r="O16" s="54">
        <v>0</v>
      </c>
      <c r="P16" s="54">
        <v>0</v>
      </c>
      <c r="Q16" s="54">
        <v>0</v>
      </c>
      <c r="R16" s="55">
        <f t="shared" si="0"/>
        <v>0</v>
      </c>
    </row>
    <row r="17" spans="1:18" ht="12.75" customHeight="1" x14ac:dyDescent="0.2">
      <c r="A17" s="248" t="s">
        <v>21</v>
      </c>
      <c r="B17" s="249"/>
      <c r="C17" s="249"/>
      <c r="D17" s="5">
        <v>12</v>
      </c>
      <c r="E17" s="54">
        <v>0</v>
      </c>
      <c r="F17" s="54">
        <v>0</v>
      </c>
      <c r="G17" s="54">
        <v>0</v>
      </c>
      <c r="H17" s="54">
        <v>0</v>
      </c>
      <c r="I17" s="54">
        <v>0</v>
      </c>
      <c r="J17" s="54">
        <v>0</v>
      </c>
      <c r="K17" s="54">
        <v>0</v>
      </c>
      <c r="L17" s="54">
        <v>0</v>
      </c>
      <c r="M17" s="54">
        <v>0</v>
      </c>
      <c r="N17" s="54">
        <v>0</v>
      </c>
      <c r="O17" s="54">
        <v>0</v>
      </c>
      <c r="P17" s="54">
        <v>0</v>
      </c>
      <c r="Q17" s="54">
        <v>0</v>
      </c>
      <c r="R17" s="55">
        <f t="shared" si="0"/>
        <v>0</v>
      </c>
    </row>
    <row r="18" spans="1:18" ht="12.75" customHeight="1" x14ac:dyDescent="0.2">
      <c r="A18" s="248" t="s">
        <v>204</v>
      </c>
      <c r="B18" s="249"/>
      <c r="C18" s="249"/>
      <c r="D18" s="5">
        <v>13</v>
      </c>
      <c r="E18" s="54">
        <v>0</v>
      </c>
      <c r="F18" s="54">
        <v>0</v>
      </c>
      <c r="G18" s="54">
        <v>0</v>
      </c>
      <c r="H18" s="54">
        <v>0</v>
      </c>
      <c r="I18" s="54">
        <v>0</v>
      </c>
      <c r="J18" s="54">
        <v>0</v>
      </c>
      <c r="K18" s="54">
        <v>0</v>
      </c>
      <c r="L18" s="54">
        <v>0</v>
      </c>
      <c r="M18" s="54">
        <v>0</v>
      </c>
      <c r="N18" s="54">
        <v>0</v>
      </c>
      <c r="O18" s="54">
        <v>0</v>
      </c>
      <c r="P18" s="54">
        <v>0</v>
      </c>
      <c r="Q18" s="54">
        <v>0</v>
      </c>
      <c r="R18" s="55">
        <f t="shared" si="0"/>
        <v>0</v>
      </c>
    </row>
    <row r="19" spans="1:18" ht="24" customHeight="1" x14ac:dyDescent="0.2">
      <c r="A19" s="248" t="s">
        <v>205</v>
      </c>
      <c r="B19" s="249"/>
      <c r="C19" s="249"/>
      <c r="D19" s="5">
        <v>14</v>
      </c>
      <c r="E19" s="54">
        <v>0</v>
      </c>
      <c r="F19" s="54">
        <v>0</v>
      </c>
      <c r="G19" s="54">
        <v>0</v>
      </c>
      <c r="H19" s="54">
        <v>0</v>
      </c>
      <c r="I19" s="54">
        <v>0</v>
      </c>
      <c r="J19" s="54">
        <v>0</v>
      </c>
      <c r="K19" s="54">
        <v>0</v>
      </c>
      <c r="L19" s="54">
        <v>0</v>
      </c>
      <c r="M19" s="54">
        <v>0</v>
      </c>
      <c r="N19" s="54">
        <v>0</v>
      </c>
      <c r="O19" s="54">
        <v>0</v>
      </c>
      <c r="P19" s="54">
        <v>0</v>
      </c>
      <c r="Q19" s="54">
        <v>0</v>
      </c>
      <c r="R19" s="55">
        <f t="shared" si="0"/>
        <v>0</v>
      </c>
    </row>
    <row r="20" spans="1:18" ht="24" customHeight="1" x14ac:dyDescent="0.2">
      <c r="A20" s="248" t="s">
        <v>206</v>
      </c>
      <c r="B20" s="249"/>
      <c r="C20" s="249"/>
      <c r="D20" s="5">
        <v>15</v>
      </c>
      <c r="E20" s="54">
        <v>0</v>
      </c>
      <c r="F20" s="54">
        <v>0</v>
      </c>
      <c r="G20" s="54">
        <v>0</v>
      </c>
      <c r="H20" s="54">
        <v>0</v>
      </c>
      <c r="I20" s="54">
        <v>0</v>
      </c>
      <c r="J20" s="54">
        <v>0</v>
      </c>
      <c r="K20" s="54">
        <v>0</v>
      </c>
      <c r="L20" s="54">
        <v>0</v>
      </c>
      <c r="M20" s="54">
        <v>0</v>
      </c>
      <c r="N20" s="54">
        <v>0</v>
      </c>
      <c r="O20" s="54">
        <v>0</v>
      </c>
      <c r="P20" s="54">
        <v>0</v>
      </c>
      <c r="Q20" s="54">
        <v>0</v>
      </c>
      <c r="R20" s="55">
        <f t="shared" si="0"/>
        <v>0</v>
      </c>
    </row>
    <row r="21" spans="1:18" ht="20.25" customHeight="1" x14ac:dyDescent="0.2">
      <c r="A21" s="242" t="s">
        <v>207</v>
      </c>
      <c r="B21" s="243"/>
      <c r="C21" s="243"/>
      <c r="D21" s="5">
        <v>16</v>
      </c>
      <c r="E21" s="30">
        <v>0</v>
      </c>
      <c r="F21" s="30">
        <v>0</v>
      </c>
      <c r="G21" s="30">
        <v>0</v>
      </c>
      <c r="H21" s="30">
        <v>0</v>
      </c>
      <c r="I21" s="30">
        <v>0</v>
      </c>
      <c r="J21" s="30">
        <v>-12105630</v>
      </c>
      <c r="K21" s="30">
        <v>0</v>
      </c>
      <c r="L21" s="30">
        <v>11334090</v>
      </c>
      <c r="M21" s="30">
        <v>0</v>
      </c>
      <c r="N21" s="30">
        <v>0</v>
      </c>
      <c r="O21" s="30">
        <v>0</v>
      </c>
      <c r="P21" s="30">
        <v>0</v>
      </c>
      <c r="Q21" s="30">
        <v>0</v>
      </c>
      <c r="R21" s="55">
        <f t="shared" si="0"/>
        <v>-771540</v>
      </c>
    </row>
    <row r="22" spans="1:18" ht="20.25" customHeight="1" x14ac:dyDescent="0.2">
      <c r="A22" s="242" t="s">
        <v>209</v>
      </c>
      <c r="B22" s="243"/>
      <c r="C22" s="243"/>
      <c r="D22" s="5">
        <v>17</v>
      </c>
      <c r="E22" s="30">
        <v>0</v>
      </c>
      <c r="F22" s="30">
        <v>0</v>
      </c>
      <c r="G22" s="30">
        <v>0</v>
      </c>
      <c r="H22" s="30">
        <v>0</v>
      </c>
      <c r="I22" s="30">
        <v>0</v>
      </c>
      <c r="J22" s="30">
        <v>0</v>
      </c>
      <c r="K22" s="30">
        <v>0</v>
      </c>
      <c r="L22" s="30">
        <v>0</v>
      </c>
      <c r="M22" s="30">
        <v>0</v>
      </c>
      <c r="N22" s="30">
        <v>0</v>
      </c>
      <c r="O22" s="30">
        <v>0</v>
      </c>
      <c r="P22" s="30">
        <v>0</v>
      </c>
      <c r="Q22" s="30">
        <v>0</v>
      </c>
      <c r="R22" s="55">
        <f t="shared" si="0"/>
        <v>0</v>
      </c>
    </row>
    <row r="23" spans="1:18" ht="20.25" customHeight="1" x14ac:dyDescent="0.2">
      <c r="A23" s="242" t="s">
        <v>210</v>
      </c>
      <c r="B23" s="243"/>
      <c r="C23" s="243"/>
      <c r="D23" s="5">
        <v>18</v>
      </c>
      <c r="E23" s="30">
        <v>0</v>
      </c>
      <c r="F23" s="30">
        <v>0</v>
      </c>
      <c r="G23" s="30">
        <v>0</v>
      </c>
      <c r="H23" s="30">
        <v>0</v>
      </c>
      <c r="I23" s="30">
        <v>0</v>
      </c>
      <c r="J23" s="30">
        <v>667891</v>
      </c>
      <c r="K23" s="30">
        <v>0</v>
      </c>
      <c r="L23" s="30">
        <v>0</v>
      </c>
      <c r="M23" s="30">
        <v>0</v>
      </c>
      <c r="N23" s="30">
        <v>0</v>
      </c>
      <c r="O23" s="30">
        <v>0</v>
      </c>
      <c r="P23" s="30">
        <v>0</v>
      </c>
      <c r="Q23" s="30">
        <v>0</v>
      </c>
      <c r="R23" s="55">
        <f t="shared" si="0"/>
        <v>667891</v>
      </c>
    </row>
    <row r="24" spans="1:18" ht="20.25" customHeight="1" x14ac:dyDescent="0.2">
      <c r="A24" s="242" t="s">
        <v>211</v>
      </c>
      <c r="B24" s="243"/>
      <c r="C24" s="243"/>
      <c r="D24" s="5">
        <v>19</v>
      </c>
      <c r="E24" s="30">
        <v>0</v>
      </c>
      <c r="F24" s="30">
        <v>0</v>
      </c>
      <c r="G24" s="30">
        <v>0</v>
      </c>
      <c r="H24" s="30">
        <v>0</v>
      </c>
      <c r="I24" s="30">
        <v>19473601</v>
      </c>
      <c r="J24" s="30">
        <v>0</v>
      </c>
      <c r="K24" s="30">
        <v>0</v>
      </c>
      <c r="L24" s="30">
        <v>0</v>
      </c>
      <c r="M24" s="30">
        <v>0</v>
      </c>
      <c r="N24" s="30">
        <v>21322844</v>
      </c>
      <c r="O24" s="30">
        <v>0</v>
      </c>
      <c r="P24" s="30">
        <v>0</v>
      </c>
      <c r="Q24" s="30">
        <v>0</v>
      </c>
      <c r="R24" s="55">
        <f t="shared" si="0"/>
        <v>40796445</v>
      </c>
    </row>
    <row r="25" spans="1:18" ht="20.25" customHeight="1" x14ac:dyDescent="0.2">
      <c r="A25" s="242" t="s">
        <v>208</v>
      </c>
      <c r="B25" s="243"/>
      <c r="C25" s="243"/>
      <c r="D25" s="5">
        <v>20</v>
      </c>
      <c r="E25" s="30">
        <v>0</v>
      </c>
      <c r="F25" s="30">
        <v>0</v>
      </c>
      <c r="G25" s="30">
        <v>0</v>
      </c>
      <c r="H25" s="30">
        <v>0</v>
      </c>
      <c r="I25" s="30">
        <v>0</v>
      </c>
      <c r="J25" s="30">
        <v>0</v>
      </c>
      <c r="K25" s="30">
        <v>0</v>
      </c>
      <c r="L25" s="30">
        <v>0</v>
      </c>
      <c r="M25" s="30">
        <v>0</v>
      </c>
      <c r="N25" s="30">
        <v>0</v>
      </c>
      <c r="O25" s="30">
        <v>0</v>
      </c>
      <c r="P25" s="30">
        <v>0</v>
      </c>
      <c r="Q25" s="30">
        <v>0</v>
      </c>
      <c r="R25" s="55">
        <f t="shared" si="0"/>
        <v>0</v>
      </c>
    </row>
    <row r="26" spans="1:18" ht="21" customHeight="1" x14ac:dyDescent="0.2">
      <c r="A26" s="242" t="s">
        <v>212</v>
      </c>
      <c r="B26" s="243"/>
      <c r="C26" s="243"/>
      <c r="D26" s="5">
        <v>21</v>
      </c>
      <c r="E26" s="55">
        <f>SUM(E9:E25)</f>
        <v>267499600</v>
      </c>
      <c r="F26" s="55">
        <f t="shared" ref="F26:Q26" si="2">SUM(F9:F25)</f>
        <v>3015402</v>
      </c>
      <c r="G26" s="55">
        <f t="shared" si="2"/>
        <v>0</v>
      </c>
      <c r="H26" s="55">
        <f t="shared" si="2"/>
        <v>0</v>
      </c>
      <c r="I26" s="55">
        <f t="shared" si="2"/>
        <v>10965754</v>
      </c>
      <c r="J26" s="55">
        <f t="shared" si="2"/>
        <v>5148500</v>
      </c>
      <c r="K26" s="55">
        <f t="shared" si="2"/>
        <v>0</v>
      </c>
      <c r="L26" s="55">
        <f t="shared" si="2"/>
        <v>174693248</v>
      </c>
      <c r="M26" s="55">
        <f t="shared" si="2"/>
        <v>-1388383</v>
      </c>
      <c r="N26" s="55">
        <f t="shared" si="2"/>
        <v>21322844</v>
      </c>
      <c r="O26" s="55">
        <f t="shared" si="2"/>
        <v>0</v>
      </c>
      <c r="P26" s="55">
        <f t="shared" si="2"/>
        <v>0</v>
      </c>
      <c r="Q26" s="55">
        <f t="shared" si="2"/>
        <v>0</v>
      </c>
      <c r="R26" s="55">
        <f t="shared" si="0"/>
        <v>481256965</v>
      </c>
    </row>
    <row r="27" spans="1:18" ht="21" customHeight="1" x14ac:dyDescent="0.2">
      <c r="A27" s="21"/>
      <c r="B27" s="22"/>
      <c r="C27" s="22"/>
      <c r="D27" s="23"/>
      <c r="E27" s="24"/>
      <c r="F27" s="24"/>
      <c r="G27" s="24"/>
      <c r="H27" s="24"/>
      <c r="I27" s="24"/>
      <c r="J27" s="24"/>
      <c r="K27" s="24"/>
      <c r="L27" s="24"/>
      <c r="M27" s="24"/>
      <c r="N27" s="24"/>
      <c r="O27" s="24"/>
      <c r="P27" s="24"/>
      <c r="Q27" s="24"/>
      <c r="R27" s="24"/>
    </row>
  </sheetData>
  <sheetProtection password="CA29" sheet="1" objects="1" scenarios="1"/>
  <protectedRanges>
    <protectedRange sqref="F2" name="Range1"/>
  </protectedRanges>
  <mergeCells count="28">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 ref="A26:C26"/>
    <mergeCell ref="A1:I1"/>
    <mergeCell ref="D3:D4"/>
    <mergeCell ref="A20:C20"/>
    <mergeCell ref="A11:C11"/>
    <mergeCell ref="A12:C12"/>
    <mergeCell ref="A25:C25"/>
    <mergeCell ref="E3:O3"/>
    <mergeCell ref="A22:C22"/>
    <mergeCell ref="A23:C23"/>
    <mergeCell ref="A24:C24"/>
    <mergeCell ref="A21:C2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0000000}">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1000000}">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3000000}">
      <formula1>9999999999</formula1>
    </dataValidation>
    <dataValidation type="whole" operator="notEqual" allowBlank="1" showInputMessage="1" showErrorMessage="1" errorTitle="Neispravan unos" error="Unose se samo cjelobrojne (pozitivne ili negativne) vrijednosti" sqref="E6:R27" xr:uid="{00000000-0002-0000-0400-000004000000}">
      <formula1>9999999999</formula1>
    </dataValidation>
  </dataValidations>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0"/>
  <sheetViews>
    <sheetView zoomScale="110" zoomScaleNormal="110" workbookViewId="0">
      <selection sqref="A1:I1"/>
    </sheetView>
  </sheetViews>
  <sheetFormatPr defaultRowHeight="12.75" x14ac:dyDescent="0.2"/>
  <sheetData>
    <row r="1" spans="1:9" s="106" customFormat="1" ht="12.75" customHeight="1" x14ac:dyDescent="0.2">
      <c r="A1" s="255" t="s">
        <v>296</v>
      </c>
      <c r="B1" s="255"/>
      <c r="C1" s="255"/>
      <c r="D1" s="255"/>
      <c r="E1" s="255"/>
      <c r="F1" s="255"/>
      <c r="G1" s="255"/>
      <c r="H1" s="255"/>
      <c r="I1" s="255"/>
    </row>
    <row r="2" spans="1:9" s="106" customFormat="1" ht="14.25" x14ac:dyDescent="0.2">
      <c r="A2" s="256" t="s">
        <v>297</v>
      </c>
      <c r="B2" s="256"/>
      <c r="C2" s="256"/>
      <c r="D2" s="256"/>
      <c r="E2" s="256"/>
      <c r="F2" s="256"/>
      <c r="G2" s="256"/>
      <c r="H2" s="256"/>
      <c r="I2" s="256"/>
    </row>
    <row r="3" spans="1:9" s="106" customFormat="1" x14ac:dyDescent="0.2"/>
    <row r="4" spans="1:9" s="106" customFormat="1" x14ac:dyDescent="0.2">
      <c r="A4" s="107" t="s">
        <v>298</v>
      </c>
      <c r="B4" s="108"/>
      <c r="C4" s="108"/>
      <c r="D4" s="108"/>
      <c r="E4" s="108"/>
      <c r="F4" s="108"/>
      <c r="G4" s="108"/>
      <c r="H4" s="108"/>
      <c r="I4" s="108"/>
    </row>
    <row r="5" spans="1:9" s="106" customFormat="1" x14ac:dyDescent="0.2">
      <c r="A5" s="257" t="s">
        <v>299</v>
      </c>
      <c r="B5" s="257"/>
      <c r="C5" s="257"/>
      <c r="D5" s="257"/>
      <c r="E5" s="257"/>
      <c r="F5" s="257"/>
      <c r="G5" s="257"/>
      <c r="H5" s="257"/>
      <c r="I5" s="257"/>
    </row>
    <row r="6" spans="1:9" s="106" customFormat="1" x14ac:dyDescent="0.2">
      <c r="A6" s="257"/>
      <c r="B6" s="257"/>
      <c r="C6" s="257"/>
      <c r="D6" s="257"/>
      <c r="E6" s="257"/>
      <c r="F6" s="257"/>
      <c r="G6" s="257"/>
      <c r="H6" s="257"/>
      <c r="I6" s="257"/>
    </row>
    <row r="7" spans="1:9" s="106" customFormat="1" x14ac:dyDescent="0.2"/>
    <row r="8" spans="1:9" s="106" customFormat="1" x14ac:dyDescent="0.2">
      <c r="A8" s="257" t="s">
        <v>312</v>
      </c>
      <c r="B8" s="257"/>
      <c r="C8" s="257"/>
      <c r="D8" s="257"/>
      <c r="E8" s="257"/>
      <c r="F8" s="257"/>
      <c r="G8" s="257"/>
      <c r="H8" s="257"/>
      <c r="I8" s="257"/>
    </row>
    <row r="9" spans="1:9" s="106" customFormat="1" x14ac:dyDescent="0.2"/>
    <row r="10" spans="1:9" s="106" customFormat="1" x14ac:dyDescent="0.2">
      <c r="A10" s="257" t="s">
        <v>300</v>
      </c>
      <c r="B10" s="257"/>
      <c r="C10" s="257"/>
      <c r="D10" s="257"/>
      <c r="E10" s="257"/>
      <c r="F10" s="257"/>
      <c r="G10" s="257"/>
      <c r="H10" s="257"/>
      <c r="I10" s="257"/>
    </row>
    <row r="11" spans="1:9" s="106" customFormat="1" x14ac:dyDescent="0.2"/>
    <row r="12" spans="1:9" s="106" customFormat="1" ht="63" customHeight="1" x14ac:dyDescent="0.2">
      <c r="A12" s="253" t="s">
        <v>301</v>
      </c>
      <c r="B12" s="253"/>
      <c r="C12" s="253"/>
      <c r="D12" s="253"/>
      <c r="E12" s="253"/>
      <c r="F12" s="253"/>
      <c r="G12" s="253"/>
      <c r="H12" s="253"/>
      <c r="I12" s="253"/>
    </row>
    <row r="13" spans="1:9" s="106" customFormat="1" ht="53.25" customHeight="1" x14ac:dyDescent="0.2">
      <c r="A13" s="253" t="s">
        <v>302</v>
      </c>
      <c r="B13" s="253"/>
      <c r="C13" s="253"/>
      <c r="D13" s="253"/>
      <c r="E13" s="253"/>
      <c r="F13" s="253"/>
      <c r="G13" s="253"/>
      <c r="H13" s="253"/>
      <c r="I13" s="253"/>
    </row>
    <row r="14" spans="1:9" s="106" customFormat="1" ht="49.5" customHeight="1" x14ac:dyDescent="0.2">
      <c r="A14" s="253" t="s">
        <v>303</v>
      </c>
      <c r="B14" s="253"/>
      <c r="C14" s="253"/>
      <c r="D14" s="253"/>
      <c r="E14" s="253"/>
      <c r="F14" s="253"/>
      <c r="G14" s="253"/>
      <c r="H14" s="253"/>
      <c r="I14" s="253"/>
    </row>
    <row r="15" spans="1:9" s="106" customFormat="1" ht="24" customHeight="1" x14ac:dyDescent="0.2">
      <c r="A15" s="109" t="s">
        <v>304</v>
      </c>
    </row>
    <row r="16" spans="1:9" x14ac:dyDescent="0.2">
      <c r="A16" s="105"/>
      <c r="B16" s="105"/>
      <c r="C16" s="105"/>
      <c r="D16" s="105"/>
      <c r="E16" s="105"/>
      <c r="F16" s="105"/>
      <c r="G16" s="105"/>
      <c r="H16" s="105"/>
      <c r="I16" s="105"/>
    </row>
    <row r="17" spans="1:9" x14ac:dyDescent="0.2">
      <c r="A17" s="110" t="s">
        <v>305</v>
      </c>
      <c r="B17" s="105"/>
      <c r="C17" s="105"/>
      <c r="D17" s="105"/>
      <c r="E17" s="105"/>
      <c r="F17" s="105"/>
      <c r="G17" s="105"/>
      <c r="H17" s="105"/>
      <c r="I17" s="105"/>
    </row>
    <row r="18" spans="1:9" x14ac:dyDescent="0.2">
      <c r="A18" s="105" t="s">
        <v>308</v>
      </c>
      <c r="B18" s="105"/>
      <c r="C18" s="105"/>
      <c r="D18" s="105"/>
      <c r="E18" s="105"/>
      <c r="F18" s="105"/>
      <c r="G18" s="105"/>
      <c r="H18" s="105"/>
      <c r="I18" s="105"/>
    </row>
    <row r="19" spans="1:9" x14ac:dyDescent="0.2">
      <c r="A19" s="105"/>
      <c r="B19" s="105"/>
      <c r="C19" s="105"/>
      <c r="D19" s="105"/>
      <c r="E19" s="105"/>
      <c r="F19" s="105"/>
      <c r="G19" s="105"/>
      <c r="H19" s="105"/>
      <c r="I19" s="105"/>
    </row>
    <row r="20" spans="1:9" s="111" customFormat="1" ht="43.5" customHeight="1" x14ac:dyDescent="0.2">
      <c r="A20" s="254" t="s">
        <v>306</v>
      </c>
      <c r="B20" s="254"/>
      <c r="C20" s="254"/>
      <c r="D20" s="254"/>
      <c r="E20" s="254"/>
      <c r="F20" s="254"/>
      <c r="G20" s="254"/>
      <c r="H20" s="254"/>
      <c r="I20" s="254"/>
    </row>
    <row r="21" spans="1:9" x14ac:dyDescent="0.2">
      <c r="A21" s="105"/>
      <c r="B21" s="105"/>
      <c r="C21" s="105"/>
      <c r="D21" s="105"/>
      <c r="E21" s="105"/>
      <c r="F21" s="105"/>
      <c r="G21" s="105"/>
      <c r="H21" s="105"/>
      <c r="I21" s="105"/>
    </row>
    <row r="22" spans="1:9" s="111" customFormat="1" ht="42" customHeight="1" x14ac:dyDescent="0.2">
      <c r="A22" s="254" t="s">
        <v>307</v>
      </c>
      <c r="B22" s="254"/>
      <c r="C22" s="254"/>
      <c r="D22" s="254"/>
      <c r="E22" s="254"/>
      <c r="F22" s="254"/>
      <c r="G22" s="254"/>
      <c r="H22" s="254"/>
      <c r="I22" s="254"/>
    </row>
    <row r="23" spans="1:9" x14ac:dyDescent="0.2">
      <c r="A23" s="105"/>
      <c r="B23" s="105"/>
      <c r="C23" s="105"/>
      <c r="D23" s="105"/>
      <c r="E23" s="105"/>
      <c r="F23" s="105"/>
      <c r="G23" s="105"/>
      <c r="H23" s="105"/>
      <c r="I23" s="105"/>
    </row>
    <row r="24" spans="1:9" x14ac:dyDescent="0.2">
      <c r="A24" s="105"/>
      <c r="B24" s="105"/>
      <c r="C24" s="105"/>
      <c r="D24" s="105"/>
      <c r="E24" s="105"/>
      <c r="F24" s="105"/>
      <c r="G24" s="105"/>
      <c r="H24" s="105"/>
      <c r="I24" s="105"/>
    </row>
    <row r="25" spans="1:9" x14ac:dyDescent="0.2">
      <c r="A25" s="105"/>
      <c r="B25" s="105"/>
      <c r="C25" s="105"/>
      <c r="D25" s="105"/>
      <c r="E25" s="105"/>
      <c r="F25" s="105"/>
      <c r="G25" s="105"/>
      <c r="H25" s="105"/>
      <c r="I25" s="105"/>
    </row>
    <row r="26" spans="1:9" x14ac:dyDescent="0.2">
      <c r="A26" s="105"/>
      <c r="B26" s="105"/>
      <c r="C26" s="105"/>
      <c r="D26" s="105"/>
      <c r="E26" s="105"/>
      <c r="F26" s="105"/>
      <c r="G26" s="105"/>
      <c r="H26" s="105"/>
      <c r="I26" s="105"/>
    </row>
    <row r="27" spans="1:9" x14ac:dyDescent="0.2">
      <c r="A27" s="105"/>
      <c r="B27" s="105"/>
      <c r="C27" s="105"/>
      <c r="D27" s="105"/>
      <c r="E27" s="105"/>
      <c r="F27" s="105"/>
      <c r="G27" s="105"/>
      <c r="H27" s="105"/>
      <c r="I27" s="105"/>
    </row>
    <row r="28" spans="1:9" x14ac:dyDescent="0.2">
      <c r="A28" s="105"/>
      <c r="B28" s="105"/>
      <c r="C28" s="105"/>
      <c r="D28" s="105"/>
      <c r="E28" s="105"/>
      <c r="F28" s="105"/>
      <c r="G28" s="105"/>
      <c r="H28" s="105"/>
      <c r="I28" s="105"/>
    </row>
    <row r="29" spans="1:9" x14ac:dyDescent="0.2">
      <c r="A29" s="105"/>
      <c r="B29" s="105"/>
      <c r="C29" s="105"/>
      <c r="D29" s="105"/>
      <c r="E29" s="105"/>
      <c r="F29" s="105"/>
      <c r="G29" s="105"/>
      <c r="H29" s="105"/>
      <c r="I29" s="105"/>
    </row>
    <row r="30" spans="1:9" x14ac:dyDescent="0.2">
      <c r="A30" s="105"/>
      <c r="B30" s="105"/>
      <c r="C30" s="105"/>
      <c r="D30" s="105"/>
      <c r="E30" s="105"/>
      <c r="F30" s="105"/>
      <c r="G30" s="105"/>
      <c r="H30" s="105"/>
      <c r="I30" s="105"/>
    </row>
    <row r="31" spans="1:9" x14ac:dyDescent="0.2">
      <c r="A31" s="105"/>
      <c r="B31" s="105"/>
      <c r="C31" s="105"/>
      <c r="D31" s="105"/>
      <c r="E31" s="105"/>
      <c r="F31" s="105"/>
      <c r="G31" s="105"/>
      <c r="H31" s="105"/>
      <c r="I31" s="105"/>
    </row>
    <row r="32" spans="1:9" x14ac:dyDescent="0.2">
      <c r="A32" s="105"/>
      <c r="B32" s="105"/>
      <c r="C32" s="105"/>
      <c r="D32" s="105"/>
      <c r="E32" s="105"/>
      <c r="F32" s="105"/>
      <c r="G32" s="105"/>
      <c r="H32" s="105"/>
      <c r="I32" s="105"/>
    </row>
    <row r="33" spans="1:9" x14ac:dyDescent="0.2">
      <c r="A33" s="105"/>
      <c r="B33" s="105"/>
      <c r="C33" s="105"/>
      <c r="D33" s="105"/>
      <c r="E33" s="105"/>
      <c r="F33" s="105"/>
      <c r="G33" s="105"/>
      <c r="H33" s="105"/>
      <c r="I33" s="105"/>
    </row>
    <row r="34" spans="1:9" x14ac:dyDescent="0.2">
      <c r="A34" s="105"/>
      <c r="B34" s="105"/>
      <c r="C34" s="105"/>
      <c r="D34" s="105"/>
      <c r="E34" s="105"/>
      <c r="F34" s="105"/>
      <c r="G34" s="105"/>
      <c r="H34" s="105"/>
      <c r="I34" s="105"/>
    </row>
    <row r="35" spans="1:9" x14ac:dyDescent="0.2">
      <c r="A35" s="105"/>
      <c r="B35" s="105"/>
      <c r="C35" s="105"/>
      <c r="D35" s="105"/>
      <c r="E35" s="105"/>
      <c r="F35" s="105"/>
      <c r="G35" s="105"/>
      <c r="H35" s="105"/>
      <c r="I35" s="105"/>
    </row>
    <row r="36" spans="1:9" x14ac:dyDescent="0.2">
      <c r="A36" s="105"/>
      <c r="B36" s="105"/>
      <c r="C36" s="105"/>
      <c r="D36" s="105"/>
      <c r="E36" s="105"/>
      <c r="F36" s="105"/>
      <c r="G36" s="105"/>
      <c r="H36" s="105"/>
      <c r="I36" s="105"/>
    </row>
    <row r="37" spans="1:9" x14ac:dyDescent="0.2">
      <c r="A37" s="105"/>
      <c r="B37" s="105"/>
      <c r="C37" s="105"/>
      <c r="D37" s="105"/>
      <c r="E37" s="105"/>
      <c r="F37" s="105"/>
      <c r="G37" s="105"/>
      <c r="H37" s="105"/>
      <c r="I37" s="105"/>
    </row>
    <row r="38" spans="1:9" x14ac:dyDescent="0.2">
      <c r="A38" s="105"/>
      <c r="B38" s="105"/>
      <c r="C38" s="105"/>
      <c r="D38" s="105"/>
      <c r="E38" s="105"/>
      <c r="F38" s="105"/>
      <c r="G38" s="105"/>
      <c r="H38" s="105"/>
      <c r="I38" s="105"/>
    </row>
    <row r="39" spans="1:9" x14ac:dyDescent="0.2">
      <c r="A39" s="105"/>
      <c r="B39" s="105"/>
      <c r="C39" s="105"/>
      <c r="D39" s="105"/>
      <c r="E39" s="105"/>
      <c r="F39" s="105"/>
      <c r="G39" s="105"/>
      <c r="H39" s="105"/>
      <c r="I39" s="105"/>
    </row>
    <row r="40" spans="1:9" x14ac:dyDescent="0.2">
      <c r="A40" s="105"/>
      <c r="B40" s="105"/>
      <c r="C40" s="105"/>
      <c r="D40" s="105"/>
      <c r="E40" s="105"/>
      <c r="F40" s="105"/>
      <c r="G40" s="105"/>
      <c r="H40" s="105"/>
      <c r="I40" s="105"/>
    </row>
  </sheetData>
  <mergeCells count="10">
    <mergeCell ref="A1:I1"/>
    <mergeCell ref="A2:I2"/>
    <mergeCell ref="A5:I6"/>
    <mergeCell ref="A8:I8"/>
    <mergeCell ref="A10:I10"/>
    <mergeCell ref="A12:I12"/>
    <mergeCell ref="A13:I13"/>
    <mergeCell ref="A14:I14"/>
    <mergeCell ref="A20:I20"/>
    <mergeCell ref="A22:I2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0AFEFDD8-0C5E-41F4-9029-3521596EF9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EFC670-F99A-4D88-9C52-F9782A557F2D}">
  <ds:schemaRefs>
    <ds:schemaRef ds:uri="22baa3bd-a2fa-4ea9-9ebb-3a9c6a55952b"/>
    <ds:schemaRef ds:uri="http://schemas.microsoft.com/office/infopath/2007/PartnerControls"/>
    <ds:schemaRef ds:uri="http://purl.org/dc/dcmitype/"/>
    <ds:schemaRef ds:uri="http://purl.org/dc/elements/1.1/"/>
    <ds:schemaRef ds:uri="http://schemas.openxmlformats.org/package/2006/metadata/core-properties"/>
    <ds:schemaRef ds:uri="d8745bc5-821e-4205-946a-621c2da728c8"/>
    <ds:schemaRef ds:uri="http://purl.org/dc/terms/"/>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podaci</vt:lpstr>
      <vt:lpstr>Bilanca</vt:lpstr>
      <vt:lpstr>RDG</vt:lpstr>
      <vt:lpstr>NT_D</vt:lpstr>
      <vt:lpstr>PK</vt:lpstr>
      <vt:lpstr>Bilješke</vt:lpstr>
      <vt:lpstr>Bilanca!Print_Area</vt:lpstr>
      <vt:lpstr>Bilješke!Print_Area</vt:lpstr>
      <vt:lpstr>NT_D!Print_Area</vt:lpstr>
      <vt:lpstr>PK!Print_Area</vt:lpstr>
      <vt:lpstr>Bilanca!Print_Titles</vt:lpstr>
      <vt:lpstr>NT_D!Print_Titles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Žaneta Jagarinec Čani</cp:lastModifiedBy>
  <cp:lastPrinted>2019-10-29T13:59:43Z</cp:lastPrinted>
  <dcterms:created xsi:type="dcterms:W3CDTF">2008-10-17T11:51:54Z</dcterms:created>
  <dcterms:modified xsi:type="dcterms:W3CDTF">2019-10-30T10:27:20Z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