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25230" windowHeight="60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'BILJEŠKE'!$A$1:$J$44</definedName>
    <definedName name="_xlnm.Print_Area" localSheetId="0">'OPĆI PODACI'!$A$1:$I$66</definedName>
  </definedNames>
  <calcPr fullCalcOnLoad="1"/>
</workbook>
</file>

<file path=xl/sharedStrings.xml><?xml version="1.0" encoding="utf-8"?>
<sst xmlns="http://schemas.openxmlformats.org/spreadsheetml/2006/main" count="259" uniqueCount="235">
  <si>
    <t>Banke koje sastavljaju konsolidirane godišnje financijske izvještaje zasebno prikazuju promjene manjinskog udjela po odgovarajućim stavkama kapitala.</t>
  </si>
  <si>
    <t>Prezime i ime:</t>
  </si>
  <si>
    <t>Prethodna godina</t>
  </si>
  <si>
    <t>Tekuća godina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</si>
  <si>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</si>
  <si>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</si>
  <si>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</si>
  <si>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</si>
  <si>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</si>
  <si>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</si>
  <si>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</si>
  <si>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</si>
  <si>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</si>
  <si>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</si>
  <si>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</si>
  <si>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</si>
  <si>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</si>
  <si>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</si>
  <si>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</si>
  <si>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</si>
  <si>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</si>
  <si>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</si>
  <si>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</si>
  <si>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</si>
  <si>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</si>
  <si>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</si>
  <si>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</si>
  <si>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>DODATAK RAČUNU DOBITI I GUBITKA (popunjavju banke koje sastavljaju konsolidirani godišnji financijski izvještaj)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</si>
  <si>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</si>
  <si>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</si>
  <si>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</si>
  <si>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</si>
  <si>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</si>
  <si>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</si>
  <si>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</si>
  <si>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</si>
  <si>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</si>
  <si>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</si>
  <si>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</si>
  <si>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</si>
  <si>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</si>
  <si>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</si>
  <si>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</si>
  <si>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</si>
  <si>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</si>
  <si>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</si>
  <si>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</si>
  <si>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</si>
  <si>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</si>
  <si>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</si>
  <si>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</si>
  <si>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</si>
  <si>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</si>
  <si>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</si>
  <si>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</si>
  <si>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</si>
  <si>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</si>
  <si>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</si>
  <si>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</si>
  <si>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</si>
  <si>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</si>
  <si>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</si>
  <si>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</si>
  <si>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</si>
  <si>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</si>
  <si>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</si>
  <si>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</si>
  <si>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</si>
  <si>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</si>
  <si>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</si>
  <si>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</si>
  <si>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</si>
  <si>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</si>
  <si>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</si>
  <si>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</si>
  <si>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</si>
  <si>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</si>
  <si>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</si>
  <si>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</si>
  <si>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</si>
  <si>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</si>
  <si>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</si>
  <si>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</si>
  <si>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</si>
  <si>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</si>
  <si>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</si>
  <si>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</si>
  <si>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</si>
  <si>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</si>
  <si>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</si>
  <si>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</si>
  <si>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</si>
  <si>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</si>
  <si>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</si>
  <si>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</si>
  <si>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</si>
  <si>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</si>
  <si>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</si>
  <si>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</si>
  <si>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</si>
  <si>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</si>
  <si>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</si>
  <si>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</si>
  <si>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</si>
  <si>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</si>
  <si>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</si>
  <si>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</si>
  <si>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</si>
  <si>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</si>
  <si>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</si>
  <si>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</si>
  <si>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</si>
  <si>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</si>
  <si>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</si>
  <si>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</si>
  <si>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</si>
  <si>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</si>
  <si>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</si>
  <si>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</si>
  <si>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</si>
  <si>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</si>
  <si>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</si>
  <si>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</si>
  <si>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</si>
  <si>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</si>
  <si>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</si>
  <si>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</si>
  <si>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</si>
  <si>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</si>
  <si>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</si>
  <si>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</si>
  <si>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</si>
  <si>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</si>
  <si>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</si>
  <si>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</si>
  <si>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</si>
  <si>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</si>
  <si>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</si>
  <si>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</si>
  <si>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>DODATAK BILANCI (popunjavju banke koje sastavljaju konsolidirani godišnji financijski izvještaj)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</si>
  <si>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</si>
  <si>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</si>
  <si>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</si>
  <si>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</si>
  <si>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</si>
  <si>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</si>
  <si>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</si>
  <si>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</si>
  <si>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</si>
  <si>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</si>
  <si>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</si>
  <si>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</si>
  <si>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</si>
  <si>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</si>
  <si>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</si>
  <si>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</si>
  <si>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</si>
  <si>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</si>
  <si>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</si>
  <si>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</si>
  <si>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</si>
  <si>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</si>
  <si>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</si>
  <si>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</si>
  <si>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</si>
  <si>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</si>
  <si>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</si>
  <si>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</si>
  <si>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</si>
  <si>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</si>
  <si>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</si>
  <si>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</si>
  <si>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</si>
  <si>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</si>
  <si>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</si>
  <si>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</si>
  <si>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</si>
  <si>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dan 31.12. tekuće godine                 (003+010+011+012+013+016) 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</si>
  <si>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</si>
  <si>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</si>
  <si>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</si>
  <si>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</si>
  <si>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</si>
  <si>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</si>
  <si>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</si>
  <si>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>(krajem godine)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</si>
  <si>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</si>
  <si>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</si>
  <si>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</si>
  <si>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</si>
  <si>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</si>
  <si>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</si>
  <si>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</si>
  <si>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</si>
  <si>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>1. Revidirani godišnji financijski izvještaji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</si>
  <si>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</si>
  <si>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</si>
  <si>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</si>
  <si>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</si>
  <si>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</si>
  <si>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</si>
  <si>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</si>
  <si>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</si>
  <si>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</si>
  <si>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</si>
  <si>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</si>
  <si>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Godišnji financijski izvještaj za kreditne institucije GFI-KI</t>
  </si>
  <si>
    <t>Prilog 3.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</si>
  <si>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</si>
  <si>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</si>
  <si>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</si>
  <si>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</si>
  <si>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u PDF formatu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</si>
  <si>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</si>
  <si>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</si>
  <si>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</si>
  <si>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</si>
  <si>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</si>
  <si>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</si>
  <si>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</si>
  <si>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</si>
  <si>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>NE</t>
  </si>
  <si>
    <t>6419</t>
  </si>
  <si>
    <t xml:space="preserve">KOPRIVNIČKO-KRIŽEVAČKA </t>
  </si>
  <si>
    <t>Laloš Vesna i Artner-Pavković Željka</t>
  </si>
  <si>
    <t>vesna.lalos@poba.hr ; zeljka.artner-pavkovic@poba.hr</t>
  </si>
  <si>
    <t>31.12.2013.</t>
  </si>
  <si>
    <t>1.1.2013.</t>
  </si>
  <si>
    <t>072 655 117 i 072 655 259</t>
  </si>
  <si>
    <t>072 655 222</t>
  </si>
  <si>
    <t>Prethodna godina 31.12.2012.</t>
  </si>
  <si>
    <t>Tekuća godina 31.12.2013</t>
  </si>
  <si>
    <t>01.01.2013.</t>
  </si>
  <si>
    <t>Bilješke uz financijske izvještaje prezentirane su u nekonsolidiranom revidiranom izvještaju za 2013. godinu.</t>
  </si>
  <si>
    <t>Božana Kovačević, Julio Kuruc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</si>
</sst>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32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32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32" borderId="10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32" borderId="13" xfId="0" applyNumberFormat="1" applyFont="1" applyFill="1" applyBorder="1" applyAlignment="1" applyProtection="1">
      <alignment vertical="center" shrinkToFit="1"/>
      <protection hidden="1"/>
    </xf>
    <xf numFmtId="3" fontId="3" fillId="32" borderId="14" xfId="0" applyNumberFormat="1" applyFont="1" applyFill="1" applyBorder="1" applyAlignment="1" applyProtection="1">
      <alignment vertical="center" shrinkToFit="1"/>
      <protection hidden="1"/>
    </xf>
    <xf numFmtId="0" fontId="0" fillId="0" borderId="0" xfId="57" applyFont="1" applyAlignment="1">
      <alignment/>
      <protection/>
    </xf>
    <xf numFmtId="0" fontId="8" fillId="0" borderId="0" xfId="57" applyFont="1" applyAlignment="1" applyProtection="1">
      <alignment horizontal="left"/>
      <protection hidden="1"/>
    </xf>
    <xf numFmtId="0" fontId="8" fillId="0" borderId="0" xfId="57" applyFont="1">
      <alignment vertical="top"/>
      <protection/>
    </xf>
    <xf numFmtId="14" fontId="11" fillId="32" borderId="15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16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horizontal="left" vertical="center" wrapText="1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horizontal="left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8" fillId="0" borderId="0" xfId="57" applyFont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/>
      <protection hidden="1"/>
    </xf>
    <xf numFmtId="0" fontId="8" fillId="0" borderId="0" xfId="57" applyFont="1" applyAlignment="1" applyProtection="1">
      <alignment horizontal="right" vertical="center"/>
      <protection hidden="1"/>
    </xf>
    <xf numFmtId="0" fontId="8" fillId="0" borderId="0" xfId="57" applyFont="1" applyAlignment="1" applyProtection="1">
      <alignment wrapText="1"/>
      <protection hidden="1"/>
    </xf>
    <xf numFmtId="0" fontId="8" fillId="0" borderId="0" xfId="57" applyFont="1" applyAlignment="1" applyProtection="1">
      <alignment horizontal="right"/>
      <protection hidden="1"/>
    </xf>
    <xf numFmtId="0" fontId="8" fillId="0" borderId="0" xfId="57" applyFont="1" applyProtection="1">
      <alignment vertical="top"/>
      <protection hidden="1"/>
    </xf>
    <xf numFmtId="0" fontId="8" fillId="0" borderId="0" xfId="57" applyFont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1" fontId="11" fillId="32" borderId="17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3" fontId="11" fillId="32" borderId="17" xfId="57" applyNumberFormat="1" applyFont="1" applyFill="1" applyBorder="1" applyAlignment="1" applyProtection="1">
      <alignment horizontal="right" vertical="center"/>
      <protection hidden="1" locked="0"/>
    </xf>
    <xf numFmtId="0" fontId="11" fillId="32" borderId="17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Alignment="1" applyProtection="1">
      <alignment/>
      <protection hidden="1"/>
    </xf>
    <xf numFmtId="49" fontId="11" fillId="32" borderId="17" xfId="57" applyNumberFormat="1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left" vertical="top" wrapText="1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vertical="top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8" fillId="0" borderId="0" xfId="57" applyFont="1" applyAlignment="1" applyProtection="1">
      <alignment horizontal="left" vertical="top" indent="2"/>
      <protection hidden="1"/>
    </xf>
    <xf numFmtId="0" fontId="8" fillId="0" borderId="0" xfId="57" applyFont="1" applyAlignment="1" applyProtection="1">
      <alignment horizontal="left" vertical="top" wrapText="1" indent="2"/>
      <protection hidden="1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8" xfId="57" applyFont="1" applyBorder="1" applyProtection="1">
      <alignment vertical="top"/>
      <protection hidden="1"/>
    </xf>
    <xf numFmtId="0" fontId="8" fillId="0" borderId="0" xfId="57" applyFont="1" applyAlignment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Alignment="1" applyProtection="1">
      <alignment vertical="center"/>
      <protection hidden="1"/>
    </xf>
    <xf numFmtId="0" fontId="8" fillId="0" borderId="19" xfId="57" applyFont="1" applyBorder="1" applyProtection="1">
      <alignment vertical="top"/>
      <protection hidden="1"/>
    </xf>
    <xf numFmtId="0" fontId="8" fillId="0" borderId="19" xfId="57" applyFont="1" applyBorder="1">
      <alignment vertical="top"/>
      <protection/>
    </xf>
    <xf numFmtId="0" fontId="8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 horizontal="center"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0" fillId="0" borderId="0" xfId="58" applyFont="1" applyAlignment="1">
      <alignment/>
      <protection/>
    </xf>
    <xf numFmtId="0" fontId="8" fillId="0" borderId="0" xfId="57" applyFont="1" applyBorder="1">
      <alignment vertical="top"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58" applyFont="1" applyAlignment="1" applyProtection="1">
      <alignment/>
      <protection hidden="1"/>
    </xf>
    <xf numFmtId="0" fontId="17" fillId="0" borderId="0" xfId="63" applyFont="1" applyBorder="1" applyAlignment="1">
      <alignment horizontal="justify" vertical="top" wrapText="1"/>
      <protection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3" fillId="32" borderId="14" xfId="0" applyNumberFormat="1" applyFont="1" applyFill="1" applyBorder="1" applyAlignment="1" applyProtection="1">
      <alignment vertical="center"/>
      <protection hidden="1"/>
    </xf>
    <xf numFmtId="3" fontId="3" fillId="32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32" borderId="13" xfId="0" applyNumberFormat="1" applyFont="1" applyFill="1" applyBorder="1" applyAlignment="1" applyProtection="1">
      <alignment vertical="center"/>
      <protection hidden="1"/>
    </xf>
    <xf numFmtId="3" fontId="3" fillId="32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32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32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12" xfId="0" applyNumberFormat="1" applyFont="1" applyFill="1" applyBorder="1" applyAlignment="1" applyProtection="1">
      <alignment horizontal="right" vertical="center"/>
      <protection hidden="1"/>
    </xf>
    <xf numFmtId="0" fontId="11" fillId="32" borderId="23" xfId="57" applyFont="1" applyFill="1" applyBorder="1" applyAlignment="1" applyProtection="1">
      <alignment horizontal="left" vertical="center"/>
      <protection hidden="1" locked="0"/>
    </xf>
    <xf numFmtId="0" fontId="8" fillId="0" borderId="24" xfId="57" applyFont="1" applyBorder="1" applyAlignment="1">
      <alignment horizontal="left" vertical="center"/>
      <protection/>
    </xf>
    <xf numFmtId="0" fontId="8" fillId="0" borderId="25" xfId="57" applyFont="1" applyBorder="1" applyAlignment="1">
      <alignment horizontal="left" vertical="center"/>
      <protection/>
    </xf>
    <xf numFmtId="0" fontId="8" fillId="0" borderId="0" xfId="57" applyFont="1" applyAlignment="1" applyProtection="1">
      <alignment horizontal="right" vertical="center"/>
      <protection hidden="1"/>
    </xf>
    <xf numFmtId="0" fontId="8" fillId="0" borderId="26" xfId="57" applyFont="1" applyBorder="1" applyAlignment="1" applyProtection="1">
      <alignment horizontal="right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26" xfId="57" applyFont="1" applyFill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center" vertical="center" wrapText="1"/>
      <protection hidden="1"/>
    </xf>
    <xf numFmtId="49" fontId="11" fillId="32" borderId="23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25" xfId="57" applyNumberFormat="1" applyFont="1" applyBorder="1" applyAlignment="1" applyProtection="1">
      <alignment horizontal="center" vertical="center"/>
      <protection hidden="1" locked="0"/>
    </xf>
    <xf numFmtId="0" fontId="8" fillId="0" borderId="0" xfId="57" applyFont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8" fillId="0" borderId="26" xfId="57" applyFont="1" applyBorder="1" applyAlignment="1" applyProtection="1">
      <alignment horizontal="left" wrapText="1"/>
      <protection hidden="1"/>
    </xf>
    <xf numFmtId="0" fontId="8" fillId="0" borderId="24" xfId="57" applyFont="1" applyBorder="1" applyAlignment="1">
      <alignment horizontal="left"/>
      <protection/>
    </xf>
    <xf numFmtId="0" fontId="8" fillId="0" borderId="25" xfId="57" applyFont="1" applyBorder="1" applyAlignment="1">
      <alignment horizontal="left"/>
      <protection/>
    </xf>
    <xf numFmtId="0" fontId="8" fillId="0" borderId="16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0" xfId="57" applyFont="1" applyAlignment="1" applyProtection="1">
      <alignment horizontal="right" wrapText="1"/>
      <protection hidden="1"/>
    </xf>
    <xf numFmtId="1" fontId="11" fillId="32" borderId="23" xfId="57" applyNumberFormat="1" applyFont="1" applyFill="1" applyBorder="1" applyAlignment="1" applyProtection="1">
      <alignment horizontal="center" vertical="center"/>
      <protection hidden="1" locked="0"/>
    </xf>
    <xf numFmtId="1" fontId="11" fillId="32" borderId="25" xfId="57" applyNumberFormat="1" applyFont="1" applyFill="1" applyBorder="1" applyAlignment="1" applyProtection="1">
      <alignment horizontal="center" vertical="center"/>
      <protection hidden="1" locked="0"/>
    </xf>
    <xf numFmtId="0" fontId="11" fillId="32" borderId="23" xfId="57" applyFont="1" applyFill="1" applyBorder="1" applyAlignment="1" applyProtection="1">
      <alignment horizontal="right" vertical="center"/>
      <protection hidden="1" locked="0"/>
    </xf>
    <xf numFmtId="0" fontId="8" fillId="0" borderId="24" xfId="57" applyFont="1" applyBorder="1" applyAlignment="1">
      <alignment/>
      <protection/>
    </xf>
    <xf numFmtId="0" fontId="8" fillId="0" borderId="25" xfId="57" applyFont="1" applyBorder="1" applyAlignment="1">
      <alignment/>
      <protection/>
    </xf>
    <xf numFmtId="0" fontId="4" fillId="32" borderId="23" xfId="53" applyFill="1" applyBorder="1" applyAlignment="1" applyProtection="1">
      <alignment/>
      <protection hidden="1" locked="0"/>
    </xf>
    <xf numFmtId="0" fontId="11" fillId="0" borderId="24" xfId="57" applyFont="1" applyBorder="1" applyAlignment="1" applyProtection="1">
      <alignment/>
      <protection hidden="1" locked="0"/>
    </xf>
    <xf numFmtId="0" fontId="11" fillId="0" borderId="25" xfId="57" applyFont="1" applyBorder="1" applyAlignment="1" applyProtection="1">
      <alignment/>
      <protection hidden="1" locked="0"/>
    </xf>
    <xf numFmtId="0" fontId="8" fillId="0" borderId="0" xfId="57" applyFont="1" applyAlignment="1" applyProtection="1">
      <alignment horizontal="center" vertical="center"/>
      <protection hidden="1"/>
    </xf>
    <xf numFmtId="0" fontId="8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horizontal="center" vertical="center"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Border="1" applyAlignment="1" applyProtection="1">
      <alignment vertical="top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0" fillId="0" borderId="0" xfId="57" applyFont="1" applyFill="1" applyBorder="1" applyAlignment="1">
      <alignment vertical="top"/>
      <protection/>
    </xf>
    <xf numFmtId="0" fontId="8" fillId="0" borderId="27" xfId="57" applyFont="1" applyBorder="1" applyAlignment="1" applyProtection="1">
      <alignment horizontal="center" vertical="top"/>
      <protection hidden="1"/>
    </xf>
    <xf numFmtId="0" fontId="8" fillId="0" borderId="27" xfId="57" applyFont="1" applyBorder="1" applyAlignment="1">
      <alignment horizontal="center"/>
      <protection/>
    </xf>
    <xf numFmtId="0" fontId="8" fillId="0" borderId="27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0" xfId="57" applyFont="1" applyAlignment="1" applyProtection="1">
      <alignment horizontal="right" vertical="center" wrapText="1"/>
      <protection hidden="1"/>
    </xf>
    <xf numFmtId="0" fontId="8" fillId="0" borderId="26" xfId="57" applyFont="1" applyBorder="1" applyAlignment="1" applyProtection="1">
      <alignment horizontal="right" wrapText="1"/>
      <protection hidden="1"/>
    </xf>
    <xf numFmtId="49" fontId="11" fillId="32" borderId="23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24" xfId="57" applyNumberFormat="1" applyFont="1" applyBorder="1" applyAlignment="1" applyProtection="1">
      <alignment horizontal="left" vertical="center"/>
      <protection hidden="1" locked="0"/>
    </xf>
    <xf numFmtId="49" fontId="11" fillId="0" borderId="25" xfId="57" applyNumberFormat="1" applyFont="1" applyBorder="1" applyAlignment="1" applyProtection="1">
      <alignment horizontal="left" vertical="center"/>
      <protection hidden="1" locked="0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49" fontId="14" fillId="32" borderId="23" xfId="53" applyNumberFormat="1" applyFont="1" applyFill="1" applyBorder="1" applyAlignment="1" applyProtection="1">
      <alignment horizontal="left" vertical="center"/>
      <protection hidden="1" locked="0"/>
    </xf>
    <xf numFmtId="0" fontId="11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8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8" fillId="0" borderId="0" xfId="57" applyFont="1" applyBorder="1" applyAlignment="1" applyProtection="1">
      <alignment horizontal="left" vertical="center"/>
      <protection hidden="1"/>
    </xf>
    <xf numFmtId="0" fontId="11" fillId="32" borderId="23" xfId="0" applyFont="1" applyFill="1" applyBorder="1" applyAlignment="1" applyProtection="1">
      <alignment horizontal="left" vertical="center"/>
      <protection hidden="1" locked="0"/>
    </xf>
    <xf numFmtId="0" fontId="11" fillId="0" borderId="24" xfId="0" applyFont="1" applyBorder="1" applyAlignment="1" applyProtection="1">
      <alignment horizontal="left" vertical="center"/>
      <protection hidden="1" locked="0"/>
    </xf>
    <xf numFmtId="0" fontId="8" fillId="0" borderId="18" xfId="57" applyFont="1" applyBorder="1" applyAlignment="1" applyProtection="1">
      <alignment horizontal="center"/>
      <protection hidden="1"/>
    </xf>
    <xf numFmtId="0" fontId="0" fillId="0" borderId="24" xfId="0" applyFont="1" applyBorder="1" applyAlignment="1">
      <alignment horizontal="center"/>
    </xf>
    <xf numFmtId="0" fontId="2" fillId="34" borderId="23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49" fontId="3" fillId="0" borderId="28" xfId="0" applyNumberFormat="1" applyFont="1" applyBorder="1" applyAlignment="1" applyProtection="1">
      <alignment horizontal="left" vertical="center" wrapText="1"/>
      <protection hidden="1"/>
    </xf>
    <xf numFmtId="49" fontId="3" fillId="0" borderId="29" xfId="0" applyNumberFormat="1" applyFont="1" applyBorder="1" applyAlignment="1" applyProtection="1">
      <alignment horizontal="left" vertical="center" wrapText="1"/>
      <protection hidden="1"/>
    </xf>
    <xf numFmtId="49" fontId="3" fillId="0" borderId="30" xfId="0" applyNumberFormat="1" applyFont="1" applyBorder="1" applyAlignment="1" applyProtection="1">
      <alignment horizontal="left" vertical="center" wrapText="1"/>
      <protection hidden="1"/>
    </xf>
    <xf numFmtId="49" fontId="3" fillId="0" borderId="31" xfId="0" applyNumberFormat="1" applyFont="1" applyBorder="1" applyAlignment="1" applyProtection="1">
      <alignment horizontal="left" vertical="center" wrapText="1"/>
      <protection hidden="1"/>
    </xf>
    <xf numFmtId="49" fontId="3" fillId="0" borderId="32" xfId="0" applyNumberFormat="1" applyFont="1" applyBorder="1" applyAlignment="1" applyProtection="1">
      <alignment horizontal="left" vertical="center" wrapText="1"/>
      <protection hidden="1"/>
    </xf>
    <xf numFmtId="49" fontId="3" fillId="0" borderId="33" xfId="0" applyNumberFormat="1" applyFont="1" applyBorder="1" applyAlignment="1" applyProtection="1">
      <alignment horizontal="left" vertical="center" wrapText="1"/>
      <protection hidden="1"/>
    </xf>
    <xf numFmtId="49" fontId="2" fillId="0" borderId="34" xfId="0" applyNumberFormat="1" applyFont="1" applyBorder="1" applyAlignment="1" applyProtection="1">
      <alignment horizontal="left" vertical="center" wrapText="1"/>
      <protection hidden="1"/>
    </xf>
    <xf numFmtId="49" fontId="2" fillId="0" borderId="35" xfId="0" applyNumberFormat="1" applyFont="1" applyBorder="1" applyAlignment="1" applyProtection="1">
      <alignment horizontal="left" vertical="center" wrapText="1"/>
      <protection hidden="1"/>
    </xf>
    <xf numFmtId="49" fontId="2" fillId="0" borderId="36" xfId="0" applyNumberFormat="1" applyFont="1" applyBorder="1" applyAlignment="1" applyProtection="1">
      <alignment horizontal="left" vertical="center" wrapText="1"/>
      <protection hidden="1"/>
    </xf>
    <xf numFmtId="0" fontId="2" fillId="34" borderId="37" xfId="0" applyFont="1" applyFill="1" applyBorder="1" applyAlignment="1">
      <alignment horizontal="left" vertical="center" wrapText="1"/>
    </xf>
    <xf numFmtId="0" fontId="3" fillId="34" borderId="38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49" fontId="3" fillId="0" borderId="31" xfId="0" applyNumberFormat="1" applyFont="1" applyBorder="1" applyAlignment="1" applyProtection="1">
      <alignment horizontal="left" vertical="center" shrinkToFit="1"/>
      <protection hidden="1"/>
    </xf>
    <xf numFmtId="49" fontId="3" fillId="0" borderId="32" xfId="0" applyNumberFormat="1" applyFont="1" applyBorder="1" applyAlignment="1" applyProtection="1">
      <alignment horizontal="left" vertical="center" shrinkToFit="1"/>
      <protection hidden="1"/>
    </xf>
    <xf numFmtId="49" fontId="3" fillId="0" borderId="33" xfId="0" applyNumberFormat="1" applyFont="1" applyBorder="1" applyAlignment="1" applyProtection="1">
      <alignment horizontal="left" vertical="center" shrinkToFit="1"/>
      <protection hidden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4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2" fillId="32" borderId="37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39" xfId="63" applyNumberFormat="1" applyFont="1" applyBorder="1" applyAlignment="1" applyProtection="1">
      <alignment horizontal="center" vertical="center"/>
      <protection hidden="1" locked="0"/>
    </xf>
    <xf numFmtId="0" fontId="16" fillId="0" borderId="0" xfId="0" applyFont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wrapText="1"/>
    </xf>
    <xf numFmtId="0" fontId="2" fillId="0" borderId="31" xfId="0" applyFont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3" fillId="35" borderId="38" xfId="0" applyFont="1" applyFill="1" applyBorder="1" applyAlignment="1">
      <alignment vertical="center" wrapText="1"/>
    </xf>
    <xf numFmtId="0" fontId="3" fillId="35" borderId="39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49" fontId="6" fillId="33" borderId="50" xfId="0" applyNumberFormat="1" applyFont="1" applyFill="1" applyBorder="1" applyAlignment="1">
      <alignment horizontal="center" vertical="center" wrapText="1"/>
    </xf>
    <xf numFmtId="49" fontId="6" fillId="33" borderId="51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6" fillId="0" borderId="0" xfId="57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  <xf numFmtId="49" fontId="3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5" xfId="57" applyFont="1" applyFill="1" applyBorder="1" applyAlignment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9.140625" style="20" customWidth="1"/>
    <col min="4" max="4" width="11.140625" style="20" customWidth="1"/>
    <col min="5" max="5" width="10.7109375" style="20" customWidth="1"/>
    <col min="6" max="6" width="11.28125" style="20" customWidth="1"/>
    <col min="7" max="7" width="12.57421875" style="20" customWidth="1"/>
    <col min="8" max="8" width="19.00390625" style="20" customWidth="1"/>
    <col min="9" max="9" width="22.28125" style="20" customWidth="1"/>
    <col min="10" max="16384" width="9.140625" style="20" customWidth="1"/>
  </cols>
  <sheetData>
    <row r="1" spans="1:9" ht="15.75">
      <c r="A1" s="148" t="s">
        <v>207</v>
      </c>
      <c r="B1" s="148"/>
      <c r="C1" s="92"/>
      <c r="D1" s="92"/>
      <c r="E1" s="22"/>
      <c r="F1" s="22"/>
      <c r="G1" s="22"/>
      <c r="H1" s="22"/>
      <c r="I1" s="22"/>
    </row>
    <row r="2" spans="1:9" ht="12.75">
      <c r="A2" s="115" t="s">
        <v>184</v>
      </c>
      <c r="B2" s="115"/>
      <c r="C2" s="115"/>
      <c r="D2" s="116"/>
      <c r="E2" s="23" t="s">
        <v>227</v>
      </c>
      <c r="F2" s="24"/>
      <c r="G2" s="25" t="s">
        <v>74</v>
      </c>
      <c r="H2" s="23" t="s">
        <v>226</v>
      </c>
      <c r="I2" s="26"/>
    </row>
    <row r="3" spans="1:9" ht="12.75">
      <c r="A3" s="27"/>
      <c r="B3" s="27"/>
      <c r="C3" s="27"/>
      <c r="D3" s="27"/>
      <c r="E3" s="28"/>
      <c r="F3" s="28"/>
      <c r="G3" s="27"/>
      <c r="H3" s="27"/>
      <c r="I3" s="29"/>
    </row>
    <row r="4" spans="1:9" ht="14.25">
      <c r="A4" s="117" t="s">
        <v>206</v>
      </c>
      <c r="B4" s="117"/>
      <c r="C4" s="117"/>
      <c r="D4" s="117"/>
      <c r="E4" s="117"/>
      <c r="F4" s="117"/>
      <c r="G4" s="117"/>
      <c r="H4" s="117"/>
      <c r="I4" s="117"/>
    </row>
    <row r="5" spans="1:9" ht="12.75">
      <c r="A5" s="30"/>
      <c r="B5" s="31"/>
      <c r="C5" s="31"/>
      <c r="D5" s="32"/>
      <c r="E5" s="33"/>
      <c r="F5" s="34"/>
      <c r="G5" s="35"/>
      <c r="H5" s="36"/>
      <c r="I5" s="37"/>
    </row>
    <row r="6" spans="1:9" ht="12.75">
      <c r="A6" s="113" t="s">
        <v>160</v>
      </c>
      <c r="B6" s="114"/>
      <c r="C6" s="118" t="s">
        <v>213</v>
      </c>
      <c r="D6" s="119"/>
      <c r="E6" s="120"/>
      <c r="F6" s="120"/>
      <c r="G6" s="120"/>
      <c r="H6" s="120"/>
      <c r="I6" s="39"/>
    </row>
    <row r="7" spans="1:9" ht="12.75">
      <c r="A7" s="40"/>
      <c r="B7" s="40"/>
      <c r="C7" s="30"/>
      <c r="D7" s="30"/>
      <c r="E7" s="120"/>
      <c r="F7" s="120"/>
      <c r="G7" s="120"/>
      <c r="H7" s="120"/>
      <c r="I7" s="39"/>
    </row>
    <row r="8" spans="1:9" ht="12.75">
      <c r="A8" s="121" t="s">
        <v>10</v>
      </c>
      <c r="B8" s="122"/>
      <c r="C8" s="118" t="s">
        <v>214</v>
      </c>
      <c r="D8" s="119"/>
      <c r="E8" s="120"/>
      <c r="F8" s="120"/>
      <c r="G8" s="120"/>
      <c r="H8" s="120"/>
      <c r="I8" s="41"/>
    </row>
    <row r="9" spans="1:9" ht="12.75">
      <c r="A9" s="42"/>
      <c r="B9" s="42"/>
      <c r="C9" s="43"/>
      <c r="D9" s="30"/>
      <c r="E9" s="30"/>
      <c r="F9" s="30"/>
      <c r="G9" s="30"/>
      <c r="H9" s="30"/>
      <c r="I9" s="30"/>
    </row>
    <row r="10" spans="1:9" ht="12.75">
      <c r="A10" s="127" t="s">
        <v>73</v>
      </c>
      <c r="B10" s="128"/>
      <c r="C10" s="118" t="s">
        <v>215</v>
      </c>
      <c r="D10" s="119"/>
      <c r="E10" s="30"/>
      <c r="F10" s="30"/>
      <c r="G10" s="30"/>
      <c r="H10" s="30"/>
      <c r="I10" s="30"/>
    </row>
    <row r="11" spans="1:9" ht="12.75">
      <c r="A11" s="129"/>
      <c r="B11" s="129"/>
      <c r="C11" s="30"/>
      <c r="D11" s="30"/>
      <c r="E11" s="30"/>
      <c r="F11" s="30"/>
      <c r="G11" s="30"/>
      <c r="H11" s="30"/>
      <c r="I11" s="30"/>
    </row>
    <row r="12" spans="1:9" ht="12.75">
      <c r="A12" s="113" t="s">
        <v>11</v>
      </c>
      <c r="B12" s="114"/>
      <c r="C12" s="110" t="s">
        <v>216</v>
      </c>
      <c r="D12" s="111"/>
      <c r="E12" s="111"/>
      <c r="F12" s="111"/>
      <c r="G12" s="111"/>
      <c r="H12" s="111"/>
      <c r="I12" s="112"/>
    </row>
    <row r="13" spans="1:9" ht="12.75">
      <c r="A13" s="40"/>
      <c r="B13" s="40"/>
      <c r="C13" s="44"/>
      <c r="D13" s="30"/>
      <c r="E13" s="30"/>
      <c r="F13" s="30"/>
      <c r="G13" s="30"/>
      <c r="H13" s="30"/>
      <c r="I13" s="30"/>
    </row>
    <row r="14" spans="1:9" ht="12.75">
      <c r="A14" s="113" t="s">
        <v>33</v>
      </c>
      <c r="B14" s="114"/>
      <c r="C14" s="130">
        <v>48000</v>
      </c>
      <c r="D14" s="131"/>
      <c r="E14" s="30"/>
      <c r="F14" s="110" t="s">
        <v>217</v>
      </c>
      <c r="G14" s="111"/>
      <c r="H14" s="111"/>
      <c r="I14" s="112"/>
    </row>
    <row r="15" spans="1:9" ht="12.75">
      <c r="A15" s="40"/>
      <c r="B15" s="40"/>
      <c r="C15" s="30"/>
      <c r="D15" s="30"/>
      <c r="E15" s="30"/>
      <c r="F15" s="30"/>
      <c r="G15" s="30"/>
      <c r="H15" s="30"/>
      <c r="I15" s="30"/>
    </row>
    <row r="16" spans="1:9" ht="12.75">
      <c r="A16" s="113" t="s">
        <v>34</v>
      </c>
      <c r="B16" s="114"/>
      <c r="C16" s="110" t="s">
        <v>218</v>
      </c>
      <c r="D16" s="111"/>
      <c r="E16" s="111"/>
      <c r="F16" s="111"/>
      <c r="G16" s="111"/>
      <c r="H16" s="111"/>
      <c r="I16" s="112"/>
    </row>
    <row r="17" spans="1:9" ht="12.75">
      <c r="A17" s="40"/>
      <c r="B17" s="40"/>
      <c r="C17" s="30"/>
      <c r="D17" s="30"/>
      <c r="E17" s="30"/>
      <c r="F17" s="30"/>
      <c r="G17" s="30"/>
      <c r="H17" s="30"/>
      <c r="I17" s="30"/>
    </row>
    <row r="18" spans="1:9" ht="12.75">
      <c r="A18" s="113" t="s">
        <v>35</v>
      </c>
      <c r="B18" s="114"/>
      <c r="C18" s="135" t="s">
        <v>219</v>
      </c>
      <c r="D18" s="136"/>
      <c r="E18" s="136"/>
      <c r="F18" s="136"/>
      <c r="G18" s="136"/>
      <c r="H18" s="136"/>
      <c r="I18" s="137"/>
    </row>
    <row r="19" spans="1:9" ht="12.75">
      <c r="A19" s="40"/>
      <c r="B19" s="40"/>
      <c r="C19" s="44"/>
      <c r="D19" s="30"/>
      <c r="E19" s="30"/>
      <c r="F19" s="30"/>
      <c r="G19" s="30"/>
      <c r="H19" s="30"/>
      <c r="I19" s="30"/>
    </row>
    <row r="20" spans="1:9" ht="12.75">
      <c r="A20" s="113" t="s">
        <v>36</v>
      </c>
      <c r="B20" s="114"/>
      <c r="C20" s="135" t="s">
        <v>220</v>
      </c>
      <c r="D20" s="136"/>
      <c r="E20" s="136"/>
      <c r="F20" s="136"/>
      <c r="G20" s="136"/>
      <c r="H20" s="136"/>
      <c r="I20" s="137"/>
    </row>
    <row r="21" spans="1:9" ht="12.75">
      <c r="A21" s="40"/>
      <c r="B21" s="40"/>
      <c r="C21" s="44"/>
      <c r="D21" s="30"/>
      <c r="E21" s="30"/>
      <c r="F21" s="30"/>
      <c r="G21" s="30"/>
      <c r="H21" s="30"/>
      <c r="I21" s="30"/>
    </row>
    <row r="22" spans="1:9" ht="12.75">
      <c r="A22" s="113" t="s">
        <v>12</v>
      </c>
      <c r="B22" s="114"/>
      <c r="C22" s="45">
        <v>201</v>
      </c>
      <c r="D22" s="110" t="s">
        <v>217</v>
      </c>
      <c r="E22" s="123"/>
      <c r="F22" s="124"/>
      <c r="G22" s="125"/>
      <c r="H22" s="126"/>
      <c r="I22" s="48"/>
    </row>
    <row r="23" spans="1:9" ht="12.75">
      <c r="A23" s="40"/>
      <c r="B23" s="40"/>
      <c r="C23" s="30"/>
      <c r="D23" s="49"/>
      <c r="E23" s="49"/>
      <c r="F23" s="49"/>
      <c r="G23" s="49"/>
      <c r="H23" s="30"/>
      <c r="I23" s="41"/>
    </row>
    <row r="24" spans="1:9" ht="12.75">
      <c r="A24" s="113" t="s">
        <v>13</v>
      </c>
      <c r="B24" s="114"/>
      <c r="C24" s="45">
        <v>6</v>
      </c>
      <c r="D24" s="110" t="s">
        <v>223</v>
      </c>
      <c r="E24" s="123"/>
      <c r="F24" s="123"/>
      <c r="G24" s="124"/>
      <c r="H24" s="38" t="s">
        <v>14</v>
      </c>
      <c r="I24" s="50">
        <v>282</v>
      </c>
    </row>
    <row r="25" spans="1:9" ht="12.75">
      <c r="A25" s="40"/>
      <c r="B25" s="40"/>
      <c r="C25" s="30"/>
      <c r="D25" s="49"/>
      <c r="E25" s="49"/>
      <c r="F25" s="49"/>
      <c r="G25" s="40"/>
      <c r="H25" s="40" t="s">
        <v>185</v>
      </c>
      <c r="I25" s="44"/>
    </row>
    <row r="26" spans="1:9" ht="12.75">
      <c r="A26" s="113" t="s">
        <v>38</v>
      </c>
      <c r="B26" s="114"/>
      <c r="C26" s="51" t="s">
        <v>221</v>
      </c>
      <c r="D26" s="52"/>
      <c r="E26" s="22"/>
      <c r="F26" s="53"/>
      <c r="G26" s="113" t="s">
        <v>37</v>
      </c>
      <c r="H26" s="114"/>
      <c r="I26" s="54" t="s">
        <v>222</v>
      </c>
    </row>
    <row r="27" spans="1:9" ht="12.75">
      <c r="A27" s="40"/>
      <c r="B27" s="40"/>
      <c r="C27" s="30"/>
      <c r="D27" s="53"/>
      <c r="E27" s="53"/>
      <c r="F27" s="53"/>
      <c r="G27" s="53"/>
      <c r="H27" s="30"/>
      <c r="I27" s="55"/>
    </row>
    <row r="28" spans="1:9" ht="12.75">
      <c r="A28" s="138" t="s">
        <v>15</v>
      </c>
      <c r="B28" s="139"/>
      <c r="C28" s="140"/>
      <c r="D28" s="140"/>
      <c r="E28" s="141" t="s">
        <v>16</v>
      </c>
      <c r="F28" s="142"/>
      <c r="G28" s="142"/>
      <c r="H28" s="143" t="s">
        <v>17</v>
      </c>
      <c r="I28" s="143"/>
    </row>
    <row r="29" spans="1:9" ht="12.75">
      <c r="A29" s="22"/>
      <c r="B29" s="22"/>
      <c r="C29" s="22"/>
      <c r="D29" s="56"/>
      <c r="E29" s="30"/>
      <c r="F29" s="30"/>
      <c r="G29" s="30"/>
      <c r="H29" s="57"/>
      <c r="I29" s="55"/>
    </row>
    <row r="30" spans="1:9" ht="12.75">
      <c r="A30" s="132"/>
      <c r="B30" s="133"/>
      <c r="C30" s="133"/>
      <c r="D30" s="134"/>
      <c r="E30" s="132"/>
      <c r="F30" s="133"/>
      <c r="G30" s="133"/>
      <c r="H30" s="118"/>
      <c r="I30" s="119"/>
    </row>
    <row r="31" spans="1:9" ht="12.75">
      <c r="A31" s="47"/>
      <c r="B31" s="47"/>
      <c r="C31" s="44"/>
      <c r="D31" s="144"/>
      <c r="E31" s="144"/>
      <c r="F31" s="144"/>
      <c r="G31" s="145"/>
      <c r="H31" s="30"/>
      <c r="I31" s="60"/>
    </row>
    <row r="32" spans="1:9" ht="12.75">
      <c r="A32" s="132"/>
      <c r="B32" s="133"/>
      <c r="C32" s="133"/>
      <c r="D32" s="134"/>
      <c r="E32" s="132"/>
      <c r="F32" s="133"/>
      <c r="G32" s="133"/>
      <c r="H32" s="118"/>
      <c r="I32" s="119"/>
    </row>
    <row r="33" spans="1:9" ht="12.75">
      <c r="A33" s="47"/>
      <c r="B33" s="47"/>
      <c r="C33" s="44"/>
      <c r="D33" s="58"/>
      <c r="E33" s="58"/>
      <c r="F33" s="58"/>
      <c r="G33" s="59"/>
      <c r="H33" s="30"/>
      <c r="I33" s="61"/>
    </row>
    <row r="34" spans="1:9" ht="12.75">
      <c r="A34" s="132"/>
      <c r="B34" s="133"/>
      <c r="C34" s="133"/>
      <c r="D34" s="134"/>
      <c r="E34" s="132"/>
      <c r="F34" s="133"/>
      <c r="G34" s="133"/>
      <c r="H34" s="118"/>
      <c r="I34" s="119"/>
    </row>
    <row r="35" spans="1:9" ht="12.75">
      <c r="A35" s="47"/>
      <c r="B35" s="47"/>
      <c r="C35" s="44"/>
      <c r="D35" s="58"/>
      <c r="E35" s="58"/>
      <c r="F35" s="58"/>
      <c r="G35" s="59"/>
      <c r="H35" s="30"/>
      <c r="I35" s="61"/>
    </row>
    <row r="36" spans="1:9" ht="12.75">
      <c r="A36" s="132"/>
      <c r="B36" s="133"/>
      <c r="C36" s="133"/>
      <c r="D36" s="134"/>
      <c r="E36" s="132"/>
      <c r="F36" s="133"/>
      <c r="G36" s="133"/>
      <c r="H36" s="118"/>
      <c r="I36" s="119"/>
    </row>
    <row r="37" spans="1:9" ht="12.75">
      <c r="A37" s="62"/>
      <c r="B37" s="62"/>
      <c r="C37" s="146"/>
      <c r="D37" s="147"/>
      <c r="E37" s="30"/>
      <c r="F37" s="146"/>
      <c r="G37" s="147"/>
      <c r="H37" s="30"/>
      <c r="I37" s="30"/>
    </row>
    <row r="38" spans="1:9" ht="12.75">
      <c r="A38" s="132"/>
      <c r="B38" s="133"/>
      <c r="C38" s="133"/>
      <c r="D38" s="134"/>
      <c r="E38" s="132"/>
      <c r="F38" s="133"/>
      <c r="G38" s="133"/>
      <c r="H38" s="118"/>
      <c r="I38" s="119"/>
    </row>
    <row r="39" spans="1:9" ht="12.75">
      <c r="A39" s="62"/>
      <c r="B39" s="62"/>
      <c r="C39" s="63"/>
      <c r="D39" s="46"/>
      <c r="E39" s="30"/>
      <c r="F39" s="63"/>
      <c r="G39" s="46"/>
      <c r="H39" s="30"/>
      <c r="I39" s="30"/>
    </row>
    <row r="40" spans="1:9" ht="12.75">
      <c r="A40" s="132"/>
      <c r="B40" s="133"/>
      <c r="C40" s="133"/>
      <c r="D40" s="134"/>
      <c r="E40" s="132"/>
      <c r="F40" s="133"/>
      <c r="G40" s="133"/>
      <c r="H40" s="118"/>
      <c r="I40" s="119"/>
    </row>
    <row r="41" spans="1:9" ht="12.75">
      <c r="A41" s="48"/>
      <c r="B41" s="93"/>
      <c r="C41" s="93"/>
      <c r="D41" s="93"/>
      <c r="E41" s="48"/>
      <c r="F41" s="93"/>
      <c r="G41" s="93"/>
      <c r="H41" s="94"/>
      <c r="I41" s="94"/>
    </row>
    <row r="42" spans="1:9" ht="12.75">
      <c r="A42" s="62"/>
      <c r="B42" s="62"/>
      <c r="C42" s="63"/>
      <c r="D42" s="46"/>
      <c r="E42" s="30"/>
      <c r="F42" s="63"/>
      <c r="G42" s="46"/>
      <c r="H42" s="30"/>
      <c r="I42" s="30"/>
    </row>
    <row r="43" spans="1:9" ht="12.75">
      <c r="A43" s="64"/>
      <c r="B43" s="64"/>
      <c r="C43" s="64"/>
      <c r="D43" s="43"/>
      <c r="E43" s="43"/>
      <c r="F43" s="64"/>
      <c r="G43" s="43"/>
      <c r="H43" s="43"/>
      <c r="I43" s="43"/>
    </row>
    <row r="44" spans="1:9" ht="12.75">
      <c r="A44" s="153" t="s">
        <v>68</v>
      </c>
      <c r="B44" s="154"/>
      <c r="C44" s="118"/>
      <c r="D44" s="119"/>
      <c r="E44" s="41"/>
      <c r="F44" s="110"/>
      <c r="G44" s="133"/>
      <c r="H44" s="133"/>
      <c r="I44" s="134"/>
    </row>
    <row r="45" spans="1:9" ht="12.75">
      <c r="A45" s="62"/>
      <c r="B45" s="62"/>
      <c r="C45" s="146"/>
      <c r="D45" s="147"/>
      <c r="E45" s="30"/>
      <c r="F45" s="146"/>
      <c r="G45" s="168"/>
      <c r="H45" s="65"/>
      <c r="I45" s="65"/>
    </row>
    <row r="46" spans="1:9" ht="12.75">
      <c r="A46" s="153" t="s">
        <v>18</v>
      </c>
      <c r="B46" s="154"/>
      <c r="C46" s="166" t="s">
        <v>224</v>
      </c>
      <c r="D46" s="167"/>
      <c r="E46" s="167"/>
      <c r="F46" s="167"/>
      <c r="G46" s="167"/>
      <c r="H46" s="167"/>
      <c r="I46" s="167"/>
    </row>
    <row r="47" spans="1:9" ht="12.75">
      <c r="A47" s="40"/>
      <c r="B47" s="40"/>
      <c r="C47" s="66" t="s">
        <v>179</v>
      </c>
      <c r="D47" s="41"/>
      <c r="E47" s="41"/>
      <c r="F47" s="41"/>
      <c r="G47" s="41"/>
      <c r="H47" s="41"/>
      <c r="I47" s="41"/>
    </row>
    <row r="48" spans="1:9" ht="12.75">
      <c r="A48" s="153" t="s">
        <v>180</v>
      </c>
      <c r="B48" s="154"/>
      <c r="C48" s="155" t="s">
        <v>228</v>
      </c>
      <c r="D48" s="156"/>
      <c r="E48" s="157"/>
      <c r="F48" s="41"/>
      <c r="G48" s="38" t="s">
        <v>181</v>
      </c>
      <c r="H48" s="155" t="s">
        <v>229</v>
      </c>
      <c r="I48" s="157"/>
    </row>
    <row r="49" spans="1:9" ht="12.75">
      <c r="A49" s="40"/>
      <c r="B49" s="40"/>
      <c r="C49" s="66"/>
      <c r="D49" s="41"/>
      <c r="E49" s="41"/>
      <c r="F49" s="41"/>
      <c r="G49" s="41"/>
      <c r="H49" s="41"/>
      <c r="I49" s="41"/>
    </row>
    <row r="50" spans="1:9" ht="12.75">
      <c r="A50" s="153" t="s">
        <v>35</v>
      </c>
      <c r="B50" s="154"/>
      <c r="C50" s="160" t="s">
        <v>225</v>
      </c>
      <c r="D50" s="156"/>
      <c r="E50" s="156"/>
      <c r="F50" s="156"/>
      <c r="G50" s="156"/>
      <c r="H50" s="156"/>
      <c r="I50" s="157"/>
    </row>
    <row r="51" spans="1:9" ht="12.75">
      <c r="A51" s="40"/>
      <c r="B51" s="40"/>
      <c r="C51" s="41"/>
      <c r="D51" s="41"/>
      <c r="E51" s="41"/>
      <c r="F51" s="41"/>
      <c r="G51" s="41"/>
      <c r="H51" s="41"/>
      <c r="I51" s="41"/>
    </row>
    <row r="52" spans="1:9" ht="12.75">
      <c r="A52" s="113" t="s">
        <v>1</v>
      </c>
      <c r="B52" s="114"/>
      <c r="C52" s="281" t="s">
        <v>234</v>
      </c>
      <c r="D52" s="282"/>
      <c r="E52" s="282"/>
      <c r="F52" s="282"/>
      <c r="G52" s="282"/>
      <c r="H52" s="282"/>
      <c r="I52" s="283"/>
    </row>
    <row r="53" spans="1:9" ht="12.75">
      <c r="A53" s="21"/>
      <c r="B53" s="21"/>
      <c r="C53" s="152" t="s">
        <v>123</v>
      </c>
      <c r="D53" s="152"/>
      <c r="E53" s="152"/>
      <c r="F53" s="152"/>
      <c r="G53" s="152"/>
      <c r="H53" s="152"/>
      <c r="I53" s="68"/>
    </row>
    <row r="54" spans="1:9" ht="12.75">
      <c r="A54" s="21"/>
      <c r="B54" s="21"/>
      <c r="C54" s="67"/>
      <c r="D54" s="67"/>
      <c r="E54" s="67"/>
      <c r="F54" s="67"/>
      <c r="G54" s="67"/>
      <c r="I54" s="67"/>
    </row>
    <row r="55" spans="1:9" ht="12.75">
      <c r="A55" s="21"/>
      <c r="B55" s="21"/>
      <c r="C55" s="67"/>
      <c r="D55" s="67"/>
      <c r="E55" s="67"/>
      <c r="F55" s="67"/>
      <c r="G55" s="67"/>
      <c r="H55" s="67"/>
      <c r="I55" s="67"/>
    </row>
    <row r="56" spans="1:9" ht="12.75">
      <c r="A56" s="21"/>
      <c r="B56" s="161" t="s">
        <v>19</v>
      </c>
      <c r="C56" s="162"/>
      <c r="D56" s="162"/>
      <c r="E56" s="162"/>
      <c r="F56" s="77"/>
      <c r="G56" s="77"/>
      <c r="H56" s="67"/>
      <c r="I56" s="67"/>
    </row>
    <row r="57" spans="1:9" ht="12.75">
      <c r="A57" s="21"/>
      <c r="B57" s="95" t="s">
        <v>194</v>
      </c>
      <c r="C57" s="91"/>
      <c r="D57" s="91"/>
      <c r="E57" s="91"/>
      <c r="F57" s="91"/>
      <c r="G57" s="91"/>
      <c r="H57" s="165" t="s">
        <v>212</v>
      </c>
      <c r="I57" s="165"/>
    </row>
    <row r="58" spans="1:9" ht="12.75">
      <c r="A58" s="21"/>
      <c r="B58" s="95" t="s">
        <v>208</v>
      </c>
      <c r="C58" s="91"/>
      <c r="D58" s="91"/>
      <c r="E58" s="91"/>
      <c r="F58" s="91"/>
      <c r="G58" s="91"/>
      <c r="H58" s="165"/>
      <c r="I58" s="165"/>
    </row>
    <row r="59" spans="1:9" ht="12.75">
      <c r="A59" s="21"/>
      <c r="B59" s="95" t="s">
        <v>209</v>
      </c>
      <c r="C59" s="91"/>
      <c r="D59" s="91"/>
      <c r="E59" s="91"/>
      <c r="F59" s="91"/>
      <c r="G59" s="91"/>
      <c r="H59" s="165"/>
      <c r="I59" s="165"/>
    </row>
    <row r="60" spans="1:9" ht="12.75">
      <c r="A60" s="21"/>
      <c r="B60" s="95" t="s">
        <v>210</v>
      </c>
      <c r="C60" s="96"/>
      <c r="D60" s="96"/>
      <c r="E60" s="96"/>
      <c r="F60" s="96"/>
      <c r="G60" s="96"/>
      <c r="H60" s="165"/>
      <c r="I60" s="165"/>
    </row>
    <row r="61" spans="1:9" ht="12.75">
      <c r="A61" s="21"/>
      <c r="B61" s="95" t="s">
        <v>211</v>
      </c>
      <c r="C61" s="96"/>
      <c r="D61" s="96"/>
      <c r="E61" s="96"/>
      <c r="F61" s="96"/>
      <c r="G61" s="96"/>
      <c r="H61" s="165"/>
      <c r="I61" s="165"/>
    </row>
    <row r="62" spans="1:9" ht="12.75">
      <c r="A62" s="21"/>
      <c r="B62" s="163"/>
      <c r="C62" s="164"/>
      <c r="D62" s="164"/>
      <c r="E62" s="164"/>
      <c r="F62" s="164"/>
      <c r="G62" s="164"/>
      <c r="H62" s="164"/>
      <c r="I62" s="164"/>
    </row>
    <row r="63" spans="1:2" ht="12.75">
      <c r="A63" s="21"/>
      <c r="B63" s="21"/>
    </row>
    <row r="64" spans="1:9" ht="13.5" thickBot="1">
      <c r="A64" s="69" t="s">
        <v>20</v>
      </c>
      <c r="B64" s="41"/>
      <c r="C64" s="41"/>
      <c r="D64" s="41"/>
      <c r="E64" s="41"/>
      <c r="F64" s="41"/>
      <c r="G64" s="70"/>
      <c r="H64" s="71"/>
      <c r="I64" s="70"/>
    </row>
    <row r="65" spans="1:9" ht="12.75">
      <c r="A65" s="41"/>
      <c r="B65" s="41"/>
      <c r="C65" s="41"/>
      <c r="D65" s="41"/>
      <c r="E65" s="21" t="s">
        <v>182</v>
      </c>
      <c r="F65" s="22"/>
      <c r="G65" s="149" t="s">
        <v>183</v>
      </c>
      <c r="H65" s="150"/>
      <c r="I65" s="151"/>
    </row>
    <row r="66" spans="1:9" ht="12.75">
      <c r="A66" s="72"/>
      <c r="B66" s="72"/>
      <c r="C66" s="56"/>
      <c r="D66" s="56"/>
      <c r="E66" s="56"/>
      <c r="F66" s="56"/>
      <c r="G66" s="158"/>
      <c r="H66" s="159"/>
      <c r="I66" s="56"/>
    </row>
  </sheetData>
  <sheetProtection/>
  <protectedRanges>
    <protectedRange sqref="E2 H2 C6:D6 C8:D8 C10:D10 C12:I12 C14:D14 F14:I14 C16:I16 C18:I18 C20:I20 C22:F22 C24:G24 C26 I24 I26 A30:I30 A32:I32" name="Range1"/>
  </protectedRanges>
  <mergeCells count="72">
    <mergeCell ref="A46:B46"/>
    <mergeCell ref="C46:I46"/>
    <mergeCell ref="C45:D45"/>
    <mergeCell ref="F45:G45"/>
    <mergeCell ref="A38:D38"/>
    <mergeCell ref="E38:G38"/>
    <mergeCell ref="E40:G40"/>
    <mergeCell ref="H40:I40"/>
    <mergeCell ref="G66:H66"/>
    <mergeCell ref="A50:B50"/>
    <mergeCell ref="C50:I50"/>
    <mergeCell ref="A52:B52"/>
    <mergeCell ref="C52:I52"/>
    <mergeCell ref="B56:E56"/>
    <mergeCell ref="B62:I62"/>
    <mergeCell ref="H57:I61"/>
    <mergeCell ref="A1:B1"/>
    <mergeCell ref="G65:I65"/>
    <mergeCell ref="C53:H53"/>
    <mergeCell ref="A44:B44"/>
    <mergeCell ref="C44:D44"/>
    <mergeCell ref="F44:I44"/>
    <mergeCell ref="A48:B48"/>
    <mergeCell ref="C48:E48"/>
    <mergeCell ref="H48:I48"/>
    <mergeCell ref="A36:D36"/>
    <mergeCell ref="E36:G36"/>
    <mergeCell ref="H36:I36"/>
    <mergeCell ref="C37:D37"/>
    <mergeCell ref="F37:G37"/>
    <mergeCell ref="H38:I38"/>
    <mergeCell ref="A40:D40"/>
    <mergeCell ref="A26:B26"/>
    <mergeCell ref="G26:H26"/>
    <mergeCell ref="A28:D28"/>
    <mergeCell ref="E28:G28"/>
    <mergeCell ref="H28:I28"/>
    <mergeCell ref="H34:I34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9" width="9.140625" style="78" customWidth="1"/>
    <col min="10" max="10" width="13.28125" style="78" customWidth="1"/>
    <col min="11" max="11" width="12.28125" style="78" bestFit="1" customWidth="1"/>
    <col min="12" max="16384" width="9.140625" style="78" customWidth="1"/>
  </cols>
  <sheetData>
    <row r="1" spans="1:11" ht="12.75">
      <c r="A1" s="208" t="s">
        <v>124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4:11" ht="12.75">
      <c r="D2" s="208" t="s">
        <v>186</v>
      </c>
      <c r="E2" s="208"/>
      <c r="F2" s="209" t="s">
        <v>226</v>
      </c>
      <c r="G2" s="210"/>
      <c r="J2" s="169" t="s">
        <v>197</v>
      </c>
      <c r="K2" s="169"/>
    </row>
    <row r="3" spans="1:11" ht="34.5" thickBot="1">
      <c r="A3" s="197" t="s">
        <v>159</v>
      </c>
      <c r="B3" s="198"/>
      <c r="C3" s="198"/>
      <c r="D3" s="198"/>
      <c r="E3" s="198"/>
      <c r="F3" s="198"/>
      <c r="G3" s="198"/>
      <c r="H3" s="199"/>
      <c r="I3" s="79" t="s">
        <v>198</v>
      </c>
      <c r="J3" s="80" t="s">
        <v>230</v>
      </c>
      <c r="K3" s="81" t="s">
        <v>231</v>
      </c>
    </row>
    <row r="4" spans="1:11" ht="12.75">
      <c r="A4" s="200">
        <v>1</v>
      </c>
      <c r="B4" s="200"/>
      <c r="C4" s="200"/>
      <c r="D4" s="200"/>
      <c r="E4" s="200"/>
      <c r="F4" s="200"/>
      <c r="G4" s="200"/>
      <c r="H4" s="200"/>
      <c r="I4" s="83">
        <v>2</v>
      </c>
      <c r="J4" s="82">
        <v>3</v>
      </c>
      <c r="K4" s="82">
        <v>4</v>
      </c>
    </row>
    <row r="5" spans="1:11" ht="12.75">
      <c r="A5" s="170" t="s">
        <v>126</v>
      </c>
      <c r="B5" s="171"/>
      <c r="C5" s="171"/>
      <c r="D5" s="171"/>
      <c r="E5" s="171"/>
      <c r="F5" s="171"/>
      <c r="G5" s="171"/>
      <c r="H5" s="171"/>
      <c r="I5" s="171"/>
      <c r="J5" s="171"/>
      <c r="K5" s="172"/>
    </row>
    <row r="6" spans="1:11" ht="12.75">
      <c r="A6" s="173" t="s">
        <v>83</v>
      </c>
      <c r="B6" s="174"/>
      <c r="C6" s="174"/>
      <c r="D6" s="174"/>
      <c r="E6" s="174"/>
      <c r="F6" s="174"/>
      <c r="G6" s="174"/>
      <c r="H6" s="175"/>
      <c r="I6" s="5">
        <v>1</v>
      </c>
      <c r="J6" s="103">
        <f>SUM(J7:J8)</f>
        <v>420161167</v>
      </c>
      <c r="K6" s="103">
        <f>SUM(K7:K8)</f>
        <v>346849124</v>
      </c>
    </row>
    <row r="7" spans="1:11" ht="12.75">
      <c r="A7" s="176" t="s">
        <v>127</v>
      </c>
      <c r="B7" s="177"/>
      <c r="C7" s="177"/>
      <c r="D7" s="177"/>
      <c r="E7" s="177"/>
      <c r="F7" s="177"/>
      <c r="G7" s="177"/>
      <c r="H7" s="178"/>
      <c r="I7" s="6">
        <v>2</v>
      </c>
      <c r="J7" s="104">
        <v>41373800</v>
      </c>
      <c r="K7" s="104">
        <v>43156321</v>
      </c>
    </row>
    <row r="8" spans="1:11" ht="12.75">
      <c r="A8" s="176" t="s">
        <v>128</v>
      </c>
      <c r="B8" s="177"/>
      <c r="C8" s="177"/>
      <c r="D8" s="177"/>
      <c r="E8" s="177"/>
      <c r="F8" s="177"/>
      <c r="G8" s="177"/>
      <c r="H8" s="178"/>
      <c r="I8" s="6">
        <v>3</v>
      </c>
      <c r="J8" s="104">
        <v>378787367</v>
      </c>
      <c r="K8" s="104">
        <v>303692803</v>
      </c>
    </row>
    <row r="9" spans="1:11" ht="12.75">
      <c r="A9" s="176" t="s">
        <v>129</v>
      </c>
      <c r="B9" s="177"/>
      <c r="C9" s="177"/>
      <c r="D9" s="177"/>
      <c r="E9" s="177"/>
      <c r="F9" s="177"/>
      <c r="G9" s="177"/>
      <c r="H9" s="178"/>
      <c r="I9" s="6">
        <v>4</v>
      </c>
      <c r="J9" s="104">
        <v>308061238</v>
      </c>
      <c r="K9" s="104">
        <v>184202863</v>
      </c>
    </row>
    <row r="10" spans="1:11" ht="12.75">
      <c r="A10" s="176" t="s">
        <v>130</v>
      </c>
      <c r="B10" s="177"/>
      <c r="C10" s="177"/>
      <c r="D10" s="177"/>
      <c r="E10" s="177"/>
      <c r="F10" s="177"/>
      <c r="G10" s="177"/>
      <c r="H10" s="178"/>
      <c r="I10" s="6">
        <v>5</v>
      </c>
      <c r="J10" s="104">
        <v>29563000</v>
      </c>
      <c r="K10" s="104">
        <v>96122854</v>
      </c>
    </row>
    <row r="11" spans="1:11" ht="24" customHeight="1">
      <c r="A11" s="176" t="s">
        <v>43</v>
      </c>
      <c r="B11" s="177"/>
      <c r="C11" s="177"/>
      <c r="D11" s="177"/>
      <c r="E11" s="177"/>
      <c r="F11" s="177"/>
      <c r="G11" s="177"/>
      <c r="H11" s="178"/>
      <c r="I11" s="6">
        <v>6</v>
      </c>
      <c r="J11" s="104">
        <v>0</v>
      </c>
      <c r="K11" s="104">
        <v>0</v>
      </c>
    </row>
    <row r="12" spans="1:11" ht="27" customHeight="1">
      <c r="A12" s="176" t="s">
        <v>44</v>
      </c>
      <c r="B12" s="177"/>
      <c r="C12" s="177"/>
      <c r="D12" s="177"/>
      <c r="E12" s="177"/>
      <c r="F12" s="177"/>
      <c r="G12" s="177"/>
      <c r="H12" s="178"/>
      <c r="I12" s="6">
        <v>7</v>
      </c>
      <c r="J12" s="104">
        <v>443974317</v>
      </c>
      <c r="K12" s="104">
        <v>634074547</v>
      </c>
    </row>
    <row r="13" spans="1:11" ht="24.75" customHeight="1">
      <c r="A13" s="176" t="s">
        <v>131</v>
      </c>
      <c r="B13" s="177"/>
      <c r="C13" s="177"/>
      <c r="D13" s="177"/>
      <c r="E13" s="177"/>
      <c r="F13" s="177"/>
      <c r="G13" s="177"/>
      <c r="H13" s="178"/>
      <c r="I13" s="6">
        <v>8</v>
      </c>
      <c r="J13" s="104">
        <v>57679944</v>
      </c>
      <c r="K13" s="104">
        <v>84793259</v>
      </c>
    </row>
    <row r="14" spans="1:11" ht="31.5" customHeight="1">
      <c r="A14" s="176" t="s">
        <v>137</v>
      </c>
      <c r="B14" s="177"/>
      <c r="C14" s="177"/>
      <c r="D14" s="177"/>
      <c r="E14" s="177"/>
      <c r="F14" s="177"/>
      <c r="G14" s="177"/>
      <c r="H14" s="178"/>
      <c r="I14" s="6">
        <v>9</v>
      </c>
      <c r="J14" s="104">
        <v>0</v>
      </c>
      <c r="K14" s="104">
        <v>0</v>
      </c>
    </row>
    <row r="15" spans="1:11" ht="12.75">
      <c r="A15" s="176" t="s">
        <v>132</v>
      </c>
      <c r="B15" s="177"/>
      <c r="C15" s="177"/>
      <c r="D15" s="177"/>
      <c r="E15" s="177"/>
      <c r="F15" s="177"/>
      <c r="G15" s="177"/>
      <c r="H15" s="178"/>
      <c r="I15" s="6">
        <v>10</v>
      </c>
      <c r="J15" s="104">
        <v>0</v>
      </c>
      <c r="K15" s="104">
        <v>0</v>
      </c>
    </row>
    <row r="16" spans="1:11" ht="12.75">
      <c r="A16" s="176" t="s">
        <v>133</v>
      </c>
      <c r="B16" s="177"/>
      <c r="C16" s="177"/>
      <c r="D16" s="177"/>
      <c r="E16" s="177"/>
      <c r="F16" s="177"/>
      <c r="G16" s="177"/>
      <c r="H16" s="178"/>
      <c r="I16" s="6">
        <v>11</v>
      </c>
      <c r="J16" s="104">
        <v>18925020</v>
      </c>
      <c r="K16" s="104">
        <v>0</v>
      </c>
    </row>
    <row r="17" spans="1:11" ht="12.75">
      <c r="A17" s="176" t="s">
        <v>134</v>
      </c>
      <c r="B17" s="177"/>
      <c r="C17" s="177"/>
      <c r="D17" s="177"/>
      <c r="E17" s="177"/>
      <c r="F17" s="177"/>
      <c r="G17" s="177"/>
      <c r="H17" s="178"/>
      <c r="I17" s="6">
        <v>12</v>
      </c>
      <c r="J17" s="104">
        <v>1620530498</v>
      </c>
      <c r="K17" s="104">
        <v>1572521149</v>
      </c>
    </row>
    <row r="18" spans="1:11" ht="12.75">
      <c r="A18" s="185" t="s">
        <v>138</v>
      </c>
      <c r="B18" s="186"/>
      <c r="C18" s="186"/>
      <c r="D18" s="186"/>
      <c r="E18" s="186"/>
      <c r="F18" s="186"/>
      <c r="G18" s="186"/>
      <c r="H18" s="187"/>
      <c r="I18" s="6">
        <v>13</v>
      </c>
      <c r="J18" s="104">
        <v>4770000</v>
      </c>
      <c r="K18" s="104">
        <v>4770000</v>
      </c>
    </row>
    <row r="19" spans="1:11" ht="12.75">
      <c r="A19" s="176" t="s">
        <v>135</v>
      </c>
      <c r="B19" s="177"/>
      <c r="C19" s="177"/>
      <c r="D19" s="177"/>
      <c r="E19" s="177"/>
      <c r="F19" s="177"/>
      <c r="G19" s="177"/>
      <c r="H19" s="178"/>
      <c r="I19" s="6">
        <v>14</v>
      </c>
      <c r="J19" s="104">
        <v>6747795</v>
      </c>
      <c r="K19" s="104">
        <v>16417595</v>
      </c>
    </row>
    <row r="20" spans="1:11" ht="12.75">
      <c r="A20" s="176" t="s">
        <v>136</v>
      </c>
      <c r="B20" s="177"/>
      <c r="C20" s="177"/>
      <c r="D20" s="177"/>
      <c r="E20" s="177"/>
      <c r="F20" s="177"/>
      <c r="G20" s="177"/>
      <c r="H20" s="178"/>
      <c r="I20" s="6">
        <v>15</v>
      </c>
      <c r="J20" s="104">
        <v>93184772</v>
      </c>
      <c r="K20" s="104">
        <v>85569357</v>
      </c>
    </row>
    <row r="21" spans="1:11" ht="12.75">
      <c r="A21" s="176" t="s">
        <v>41</v>
      </c>
      <c r="B21" s="177"/>
      <c r="C21" s="177"/>
      <c r="D21" s="177"/>
      <c r="E21" s="177"/>
      <c r="F21" s="177"/>
      <c r="G21" s="177"/>
      <c r="H21" s="178"/>
      <c r="I21" s="6">
        <v>16</v>
      </c>
      <c r="J21" s="104">
        <v>64082372</v>
      </c>
      <c r="K21" s="104">
        <v>77806045</v>
      </c>
    </row>
    <row r="22" spans="1:11" ht="12.75">
      <c r="A22" s="179" t="s">
        <v>82</v>
      </c>
      <c r="B22" s="180"/>
      <c r="C22" s="180"/>
      <c r="D22" s="180"/>
      <c r="E22" s="180"/>
      <c r="F22" s="180"/>
      <c r="G22" s="180"/>
      <c r="H22" s="181"/>
      <c r="I22" s="7">
        <v>17</v>
      </c>
      <c r="J22" s="105">
        <f>SUM(J9:J21)+J6</f>
        <v>3067680123</v>
      </c>
      <c r="K22" s="105">
        <f>SUM(K9:K21)+K6</f>
        <v>3103126793</v>
      </c>
    </row>
    <row r="23" spans="1:11" ht="12.75">
      <c r="A23" s="182" t="s">
        <v>42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4"/>
    </row>
    <row r="24" spans="1:11" ht="12.75">
      <c r="A24" s="188" t="s">
        <v>84</v>
      </c>
      <c r="B24" s="189"/>
      <c r="C24" s="189"/>
      <c r="D24" s="189"/>
      <c r="E24" s="189"/>
      <c r="F24" s="189"/>
      <c r="G24" s="189"/>
      <c r="H24" s="190"/>
      <c r="I24" s="1">
        <v>18</v>
      </c>
      <c r="J24" s="11">
        <f>SUM(J25:J26)</f>
        <v>208156242</v>
      </c>
      <c r="K24" s="11">
        <f>SUM(K25:K26)</f>
        <v>256904943</v>
      </c>
    </row>
    <row r="25" spans="1:11" ht="12.75">
      <c r="A25" s="191" t="s">
        <v>45</v>
      </c>
      <c r="B25" s="192"/>
      <c r="C25" s="192"/>
      <c r="D25" s="192"/>
      <c r="E25" s="192"/>
      <c r="F25" s="192"/>
      <c r="G25" s="192"/>
      <c r="H25" s="193"/>
      <c r="I25" s="1">
        <v>19</v>
      </c>
      <c r="J25" s="13">
        <v>33600000</v>
      </c>
      <c r="K25" s="13">
        <v>120582169</v>
      </c>
    </row>
    <row r="26" spans="1:11" ht="12.75">
      <c r="A26" s="191" t="s">
        <v>46</v>
      </c>
      <c r="B26" s="192"/>
      <c r="C26" s="192"/>
      <c r="D26" s="192"/>
      <c r="E26" s="192"/>
      <c r="F26" s="192"/>
      <c r="G26" s="192"/>
      <c r="H26" s="193"/>
      <c r="I26" s="1">
        <v>20</v>
      </c>
      <c r="J26" s="13">
        <v>174556242</v>
      </c>
      <c r="K26" s="13">
        <v>136322774</v>
      </c>
    </row>
    <row r="27" spans="1:11" ht="12.75">
      <c r="A27" s="191" t="s">
        <v>47</v>
      </c>
      <c r="B27" s="192"/>
      <c r="C27" s="192"/>
      <c r="D27" s="192"/>
      <c r="E27" s="192"/>
      <c r="F27" s="192"/>
      <c r="G27" s="192"/>
      <c r="H27" s="193"/>
      <c r="I27" s="1">
        <v>21</v>
      </c>
      <c r="J27" s="14">
        <f>SUM(J28:J30)</f>
        <v>2296673623</v>
      </c>
      <c r="K27" s="14">
        <f>SUM(K28:K30)</f>
        <v>2234054342</v>
      </c>
    </row>
    <row r="28" spans="1:11" ht="12.75">
      <c r="A28" s="191" t="s">
        <v>48</v>
      </c>
      <c r="B28" s="192"/>
      <c r="C28" s="192"/>
      <c r="D28" s="192"/>
      <c r="E28" s="192"/>
      <c r="F28" s="192"/>
      <c r="G28" s="192"/>
      <c r="H28" s="193"/>
      <c r="I28" s="1">
        <v>22</v>
      </c>
      <c r="J28" s="13">
        <v>372017187</v>
      </c>
      <c r="K28" s="13">
        <v>444308670</v>
      </c>
    </row>
    <row r="29" spans="1:11" ht="12.75">
      <c r="A29" s="191" t="s">
        <v>49</v>
      </c>
      <c r="B29" s="192"/>
      <c r="C29" s="192"/>
      <c r="D29" s="192"/>
      <c r="E29" s="192"/>
      <c r="F29" s="192"/>
      <c r="G29" s="192"/>
      <c r="H29" s="193"/>
      <c r="I29" s="1">
        <v>23</v>
      </c>
      <c r="J29" s="13">
        <v>202988613</v>
      </c>
      <c r="K29" s="13">
        <v>210196601</v>
      </c>
    </row>
    <row r="30" spans="1:11" ht="12.75">
      <c r="A30" s="191" t="s">
        <v>50</v>
      </c>
      <c r="B30" s="192"/>
      <c r="C30" s="192"/>
      <c r="D30" s="192"/>
      <c r="E30" s="192"/>
      <c r="F30" s="192"/>
      <c r="G30" s="192"/>
      <c r="H30" s="193"/>
      <c r="I30" s="1">
        <v>24</v>
      </c>
      <c r="J30" s="13">
        <v>1721667823</v>
      </c>
      <c r="K30" s="13">
        <v>1579549071</v>
      </c>
    </row>
    <row r="31" spans="1:11" ht="12.75">
      <c r="A31" s="191" t="s">
        <v>81</v>
      </c>
      <c r="B31" s="192"/>
      <c r="C31" s="192"/>
      <c r="D31" s="192"/>
      <c r="E31" s="192"/>
      <c r="F31" s="192"/>
      <c r="G31" s="192"/>
      <c r="H31" s="193"/>
      <c r="I31" s="1">
        <v>25</v>
      </c>
      <c r="J31" s="14">
        <f>SUM(J32:J33)</f>
        <v>0</v>
      </c>
      <c r="K31" s="14">
        <f>SUM(K32:K33)</f>
        <v>0</v>
      </c>
    </row>
    <row r="32" spans="1:11" ht="12.75">
      <c r="A32" s="191" t="s">
        <v>51</v>
      </c>
      <c r="B32" s="192"/>
      <c r="C32" s="192"/>
      <c r="D32" s="192"/>
      <c r="E32" s="192"/>
      <c r="F32" s="192"/>
      <c r="G32" s="192"/>
      <c r="H32" s="193"/>
      <c r="I32" s="1">
        <v>26</v>
      </c>
      <c r="J32" s="13">
        <v>0</v>
      </c>
      <c r="K32" s="13">
        <v>0</v>
      </c>
    </row>
    <row r="33" spans="1:11" ht="12.75">
      <c r="A33" s="191" t="s">
        <v>52</v>
      </c>
      <c r="B33" s="192"/>
      <c r="C33" s="192"/>
      <c r="D33" s="192"/>
      <c r="E33" s="192"/>
      <c r="F33" s="192"/>
      <c r="G33" s="192"/>
      <c r="H33" s="193"/>
      <c r="I33" s="1">
        <v>27</v>
      </c>
      <c r="J33" s="13">
        <v>0</v>
      </c>
      <c r="K33" s="13">
        <v>0</v>
      </c>
    </row>
    <row r="34" spans="1:11" ht="21" customHeight="1">
      <c r="A34" s="191" t="s">
        <v>59</v>
      </c>
      <c r="B34" s="192"/>
      <c r="C34" s="192"/>
      <c r="D34" s="192"/>
      <c r="E34" s="192"/>
      <c r="F34" s="192"/>
      <c r="G34" s="192"/>
      <c r="H34" s="193"/>
      <c r="I34" s="1">
        <v>28</v>
      </c>
      <c r="J34" s="13">
        <v>0</v>
      </c>
      <c r="K34" s="13">
        <v>0</v>
      </c>
    </row>
    <row r="35" spans="1:11" ht="12.75">
      <c r="A35" s="191" t="s">
        <v>85</v>
      </c>
      <c r="B35" s="192"/>
      <c r="C35" s="192"/>
      <c r="D35" s="192"/>
      <c r="E35" s="192"/>
      <c r="F35" s="192"/>
      <c r="G35" s="192"/>
      <c r="H35" s="193"/>
      <c r="I35" s="1">
        <v>29</v>
      </c>
      <c r="J35" s="14">
        <f>SUM(J36:J37)</f>
        <v>0</v>
      </c>
      <c r="K35" s="14">
        <f>SUM(K36:K37)</f>
        <v>0</v>
      </c>
    </row>
    <row r="36" spans="1:11" ht="12.75">
      <c r="A36" s="191" t="s">
        <v>53</v>
      </c>
      <c r="B36" s="192"/>
      <c r="C36" s="192"/>
      <c r="D36" s="192"/>
      <c r="E36" s="192"/>
      <c r="F36" s="192"/>
      <c r="G36" s="192"/>
      <c r="H36" s="193"/>
      <c r="I36" s="1">
        <v>30</v>
      </c>
      <c r="J36" s="13">
        <v>0</v>
      </c>
      <c r="K36" s="13">
        <v>0</v>
      </c>
    </row>
    <row r="37" spans="1:11" ht="12.75">
      <c r="A37" s="191" t="s">
        <v>54</v>
      </c>
      <c r="B37" s="192"/>
      <c r="C37" s="192"/>
      <c r="D37" s="192"/>
      <c r="E37" s="192"/>
      <c r="F37" s="192"/>
      <c r="G37" s="192"/>
      <c r="H37" s="193"/>
      <c r="I37" s="1">
        <v>31</v>
      </c>
      <c r="J37" s="13">
        <v>0</v>
      </c>
      <c r="K37" s="13">
        <v>0</v>
      </c>
    </row>
    <row r="38" spans="1:11" ht="12.75">
      <c r="A38" s="191" t="s">
        <v>55</v>
      </c>
      <c r="B38" s="192"/>
      <c r="C38" s="192"/>
      <c r="D38" s="192"/>
      <c r="E38" s="192"/>
      <c r="F38" s="192"/>
      <c r="G38" s="192"/>
      <c r="H38" s="193"/>
      <c r="I38" s="1">
        <v>32</v>
      </c>
      <c r="J38" s="13">
        <v>0</v>
      </c>
      <c r="K38" s="13">
        <v>52782605</v>
      </c>
    </row>
    <row r="39" spans="1:11" ht="12.75">
      <c r="A39" s="191" t="s">
        <v>56</v>
      </c>
      <c r="B39" s="192"/>
      <c r="C39" s="192"/>
      <c r="D39" s="192"/>
      <c r="E39" s="192"/>
      <c r="F39" s="192"/>
      <c r="G39" s="192"/>
      <c r="H39" s="193"/>
      <c r="I39" s="1">
        <v>33</v>
      </c>
      <c r="J39" s="13">
        <v>75456240</v>
      </c>
      <c r="K39" s="13">
        <v>76376430</v>
      </c>
    </row>
    <row r="40" spans="1:11" ht="12.75">
      <c r="A40" s="191" t="s">
        <v>57</v>
      </c>
      <c r="B40" s="192"/>
      <c r="C40" s="192"/>
      <c r="D40" s="192"/>
      <c r="E40" s="192"/>
      <c r="F40" s="192"/>
      <c r="G40" s="192"/>
      <c r="H40" s="193"/>
      <c r="I40" s="1">
        <v>34</v>
      </c>
      <c r="J40" s="13">
        <v>93934276</v>
      </c>
      <c r="K40" s="13">
        <v>88057002</v>
      </c>
    </row>
    <row r="41" spans="1:11" ht="12.75">
      <c r="A41" s="204" t="s">
        <v>80</v>
      </c>
      <c r="B41" s="205"/>
      <c r="C41" s="205"/>
      <c r="D41" s="205"/>
      <c r="E41" s="205"/>
      <c r="F41" s="205"/>
      <c r="G41" s="205"/>
      <c r="H41" s="206"/>
      <c r="I41" s="2">
        <v>35</v>
      </c>
      <c r="J41" s="12">
        <f>J24+J27+J31+J34+J35+J38+J39+J40</f>
        <v>2674220381</v>
      </c>
      <c r="K41" s="12">
        <f>K24+K27+K31+K34+K35+K38+K39+K40</f>
        <v>2708175322</v>
      </c>
    </row>
    <row r="42" spans="1:11" ht="12.75">
      <c r="A42" s="182" t="s">
        <v>58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4"/>
    </row>
    <row r="43" spans="1:11" ht="12.75">
      <c r="A43" s="188" t="s">
        <v>60</v>
      </c>
      <c r="B43" s="189"/>
      <c r="C43" s="189"/>
      <c r="D43" s="189"/>
      <c r="E43" s="189"/>
      <c r="F43" s="189"/>
      <c r="G43" s="189"/>
      <c r="H43" s="190"/>
      <c r="I43" s="1">
        <v>36</v>
      </c>
      <c r="J43" s="9">
        <v>259433223</v>
      </c>
      <c r="K43" s="9">
        <v>259433223</v>
      </c>
    </row>
    <row r="44" spans="1:11" ht="12.75">
      <c r="A44" s="191" t="s">
        <v>61</v>
      </c>
      <c r="B44" s="192"/>
      <c r="C44" s="192"/>
      <c r="D44" s="192"/>
      <c r="E44" s="192"/>
      <c r="F44" s="192"/>
      <c r="G44" s="192"/>
      <c r="H44" s="193"/>
      <c r="I44" s="1">
        <v>37</v>
      </c>
      <c r="J44" s="10">
        <v>8129109</v>
      </c>
      <c r="K44" s="10">
        <v>1052779</v>
      </c>
    </row>
    <row r="45" spans="1:11" ht="12.75">
      <c r="A45" s="191" t="s">
        <v>62</v>
      </c>
      <c r="B45" s="192"/>
      <c r="C45" s="192"/>
      <c r="D45" s="192"/>
      <c r="E45" s="192"/>
      <c r="F45" s="192"/>
      <c r="G45" s="192"/>
      <c r="H45" s="193"/>
      <c r="I45" s="1">
        <v>38</v>
      </c>
      <c r="J45" s="10">
        <v>0</v>
      </c>
      <c r="K45" s="10">
        <v>0</v>
      </c>
    </row>
    <row r="46" spans="1:11" ht="12.75">
      <c r="A46" s="191" t="s">
        <v>63</v>
      </c>
      <c r="B46" s="192"/>
      <c r="C46" s="192"/>
      <c r="D46" s="192"/>
      <c r="E46" s="192"/>
      <c r="F46" s="192"/>
      <c r="G46" s="192"/>
      <c r="H46" s="193"/>
      <c r="I46" s="1">
        <v>39</v>
      </c>
      <c r="J46" s="10">
        <v>109504706</v>
      </c>
      <c r="K46" s="10">
        <v>117633814</v>
      </c>
    </row>
    <row r="47" spans="1:11" ht="12.75">
      <c r="A47" s="191" t="s">
        <v>64</v>
      </c>
      <c r="B47" s="192"/>
      <c r="C47" s="192"/>
      <c r="D47" s="192"/>
      <c r="E47" s="192"/>
      <c r="F47" s="192"/>
      <c r="G47" s="192"/>
      <c r="H47" s="193"/>
      <c r="I47" s="1">
        <v>40</v>
      </c>
      <c r="J47" s="10">
        <v>30204060</v>
      </c>
      <c r="K47" s="10">
        <v>30081447</v>
      </c>
    </row>
    <row r="48" spans="1:11" ht="30" customHeight="1">
      <c r="A48" s="191" t="s">
        <v>65</v>
      </c>
      <c r="B48" s="192"/>
      <c r="C48" s="192"/>
      <c r="D48" s="192"/>
      <c r="E48" s="192"/>
      <c r="F48" s="192"/>
      <c r="G48" s="192"/>
      <c r="H48" s="193"/>
      <c r="I48" s="1">
        <v>41</v>
      </c>
      <c r="J48" s="10">
        <v>-13811356</v>
      </c>
      <c r="K48" s="10">
        <v>-13249792</v>
      </c>
    </row>
    <row r="49" spans="1:11" ht="12.75">
      <c r="A49" s="191" t="s">
        <v>66</v>
      </c>
      <c r="B49" s="192"/>
      <c r="C49" s="192"/>
      <c r="D49" s="192"/>
      <c r="E49" s="192"/>
      <c r="F49" s="192"/>
      <c r="G49" s="192"/>
      <c r="H49" s="193"/>
      <c r="I49" s="1">
        <v>42</v>
      </c>
      <c r="J49" s="10">
        <v>0</v>
      </c>
      <c r="K49" s="10">
        <v>0</v>
      </c>
    </row>
    <row r="50" spans="1:11" ht="12.75">
      <c r="A50" s="201" t="s">
        <v>70</v>
      </c>
      <c r="B50" s="202"/>
      <c r="C50" s="202"/>
      <c r="D50" s="202"/>
      <c r="E50" s="202"/>
      <c r="F50" s="202"/>
      <c r="G50" s="202"/>
      <c r="H50" s="203"/>
      <c r="I50" s="1">
        <v>43</v>
      </c>
      <c r="J50" s="14">
        <f>SUM(J43:J49)</f>
        <v>393459742</v>
      </c>
      <c r="K50" s="14">
        <f>SUM(K43:K49)</f>
        <v>394951471</v>
      </c>
    </row>
    <row r="51" spans="1:11" ht="12.75">
      <c r="A51" s="204" t="s">
        <v>67</v>
      </c>
      <c r="B51" s="205"/>
      <c r="C51" s="205"/>
      <c r="D51" s="205"/>
      <c r="E51" s="205"/>
      <c r="F51" s="205"/>
      <c r="G51" s="205"/>
      <c r="H51" s="206"/>
      <c r="I51" s="1">
        <v>44</v>
      </c>
      <c r="J51" s="12">
        <f>J41+J50</f>
        <v>3067680123</v>
      </c>
      <c r="K51" s="12">
        <f>K41+K50</f>
        <v>3103126793</v>
      </c>
    </row>
    <row r="52" spans="1:11" ht="12.75">
      <c r="A52" s="182" t="s">
        <v>139</v>
      </c>
      <c r="B52" s="207"/>
      <c r="C52" s="207"/>
      <c r="D52" s="207"/>
      <c r="E52" s="207"/>
      <c r="F52" s="207"/>
      <c r="G52" s="207"/>
      <c r="H52" s="207"/>
      <c r="I52" s="183"/>
      <c r="J52" s="183"/>
      <c r="K52" s="184"/>
    </row>
    <row r="53" spans="1:11" ht="12.75">
      <c r="A53" s="201" t="s">
        <v>71</v>
      </c>
      <c r="B53" s="202"/>
      <c r="C53" s="202"/>
      <c r="D53" s="202"/>
      <c r="E53" s="202"/>
      <c r="F53" s="202"/>
      <c r="G53" s="202"/>
      <c r="H53" s="203"/>
      <c r="I53" s="1">
        <v>45</v>
      </c>
      <c r="J53" s="11"/>
      <c r="K53" s="11"/>
    </row>
    <row r="54" spans="1:11" ht="12.75">
      <c r="A54" s="191" t="s">
        <v>72</v>
      </c>
      <c r="B54" s="192"/>
      <c r="C54" s="192"/>
      <c r="D54" s="192"/>
      <c r="E54" s="192"/>
      <c r="F54" s="192"/>
      <c r="G54" s="192"/>
      <c r="H54" s="193"/>
      <c r="I54" s="1">
        <v>46</v>
      </c>
      <c r="J54" s="10"/>
      <c r="K54" s="10"/>
    </row>
    <row r="55" spans="1:11" ht="12.75">
      <c r="A55" s="194" t="s">
        <v>79</v>
      </c>
      <c r="B55" s="195"/>
      <c r="C55" s="195"/>
      <c r="D55" s="195"/>
      <c r="E55" s="195"/>
      <c r="F55" s="195"/>
      <c r="G55" s="195"/>
      <c r="H55" s="196"/>
      <c r="I55" s="4">
        <v>47</v>
      </c>
      <c r="J55" s="12">
        <f>J53-J54</f>
        <v>0</v>
      </c>
      <c r="K55" s="12">
        <f>K53-K54</f>
        <v>0</v>
      </c>
    </row>
  </sheetData>
  <sheetProtection/>
  <protectedRanges>
    <protectedRange sqref="F2:G2" name="Range1"/>
  </protectedRanges>
  <mergeCells count="57">
    <mergeCell ref="A53:H53"/>
    <mergeCell ref="A47:H47"/>
    <mergeCell ref="A48:H48"/>
    <mergeCell ref="A41:H41"/>
    <mergeCell ref="A42:K42"/>
    <mergeCell ref="A43:H43"/>
    <mergeCell ref="A44:H44"/>
    <mergeCell ref="A46:H46"/>
    <mergeCell ref="A1:K1"/>
    <mergeCell ref="D2:E2"/>
    <mergeCell ref="F2:G2"/>
    <mergeCell ref="A40:H40"/>
    <mergeCell ref="A37:H37"/>
    <mergeCell ref="A38:H38"/>
    <mergeCell ref="A39:H39"/>
    <mergeCell ref="A32:H32"/>
    <mergeCell ref="A33:H33"/>
    <mergeCell ref="A34:H34"/>
    <mergeCell ref="A54:H54"/>
    <mergeCell ref="A55:H55"/>
    <mergeCell ref="A3:H3"/>
    <mergeCell ref="A4:H4"/>
    <mergeCell ref="A49:H49"/>
    <mergeCell ref="A50:H50"/>
    <mergeCell ref="A51:H51"/>
    <mergeCell ref="A52:K52"/>
    <mergeCell ref="A45:H45"/>
    <mergeCell ref="A36:H36"/>
    <mergeCell ref="A26:H26"/>
    <mergeCell ref="A27:H27"/>
    <mergeCell ref="A35:H35"/>
    <mergeCell ref="A28:H28"/>
    <mergeCell ref="A29:H29"/>
    <mergeCell ref="A30:H30"/>
    <mergeCell ref="A31:H31"/>
    <mergeCell ref="A18:H18"/>
    <mergeCell ref="A19:H19"/>
    <mergeCell ref="A20:H20"/>
    <mergeCell ref="A21:H21"/>
    <mergeCell ref="A24:H24"/>
    <mergeCell ref="A25:H25"/>
    <mergeCell ref="A12:H12"/>
    <mergeCell ref="A13:H13"/>
    <mergeCell ref="A14:H14"/>
    <mergeCell ref="A15:H15"/>
    <mergeCell ref="A16:H16"/>
    <mergeCell ref="A17:H17"/>
    <mergeCell ref="J2:K2"/>
    <mergeCell ref="A5:K5"/>
    <mergeCell ref="A6:H6"/>
    <mergeCell ref="A7:H7"/>
    <mergeCell ref="A22:H22"/>
    <mergeCell ref="A23:K23"/>
    <mergeCell ref="A8:H8"/>
    <mergeCell ref="A9:H9"/>
    <mergeCell ref="A10:H10"/>
    <mergeCell ref="A11:H11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5:K26 J46:K47 J32:K34 J7:K21 J43:K43 J28:K30 J36:K40">
      <formula1>0</formula1>
    </dataValidation>
  </dataValidations>
  <printOptions/>
  <pageMargins left="0.55" right="0.38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8" customWidth="1"/>
  </cols>
  <sheetData>
    <row r="1" spans="1:11" ht="15.75">
      <c r="A1" s="211" t="s">
        <v>125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3:11" ht="12.75" customHeight="1">
      <c r="C2" s="208" t="s">
        <v>187</v>
      </c>
      <c r="D2" s="208"/>
      <c r="E2" s="209" t="s">
        <v>232</v>
      </c>
      <c r="F2" s="210"/>
      <c r="G2" s="73" t="s">
        <v>74</v>
      </c>
      <c r="H2" s="209" t="s">
        <v>226</v>
      </c>
      <c r="I2" s="210"/>
      <c r="J2" s="212" t="s">
        <v>197</v>
      </c>
      <c r="K2" s="169"/>
    </row>
    <row r="3" spans="1:11" ht="24" thickBot="1">
      <c r="A3" s="213" t="s">
        <v>159</v>
      </c>
      <c r="B3" s="213"/>
      <c r="C3" s="213"/>
      <c r="D3" s="213"/>
      <c r="E3" s="213"/>
      <c r="F3" s="213"/>
      <c r="G3" s="213"/>
      <c r="H3" s="213"/>
      <c r="I3" s="79" t="s">
        <v>199</v>
      </c>
      <c r="J3" s="81" t="s">
        <v>2</v>
      </c>
      <c r="K3" s="81" t="s">
        <v>3</v>
      </c>
    </row>
    <row r="4" spans="1:11" ht="12.75">
      <c r="A4" s="200">
        <v>1</v>
      </c>
      <c r="B4" s="200"/>
      <c r="C4" s="200"/>
      <c r="D4" s="200"/>
      <c r="E4" s="200"/>
      <c r="F4" s="200"/>
      <c r="G4" s="200"/>
      <c r="H4" s="200"/>
      <c r="I4" s="83">
        <v>2</v>
      </c>
      <c r="J4" s="82">
        <v>3</v>
      </c>
      <c r="K4" s="82">
        <v>4</v>
      </c>
    </row>
    <row r="5" spans="1:11" ht="12.75">
      <c r="A5" s="188" t="s">
        <v>140</v>
      </c>
      <c r="B5" s="189"/>
      <c r="C5" s="189"/>
      <c r="D5" s="189"/>
      <c r="E5" s="189"/>
      <c r="F5" s="189"/>
      <c r="G5" s="189"/>
      <c r="H5" s="190"/>
      <c r="I5" s="3">
        <v>48</v>
      </c>
      <c r="J5" s="15">
        <v>169707542</v>
      </c>
      <c r="K5" s="15">
        <v>155788934</v>
      </c>
    </row>
    <row r="6" spans="1:11" ht="12.75">
      <c r="A6" s="191" t="s">
        <v>141</v>
      </c>
      <c r="B6" s="192"/>
      <c r="C6" s="192"/>
      <c r="D6" s="192"/>
      <c r="E6" s="192"/>
      <c r="F6" s="192"/>
      <c r="G6" s="192"/>
      <c r="H6" s="193"/>
      <c r="I6" s="1">
        <v>49</v>
      </c>
      <c r="J6" s="15">
        <v>81697779</v>
      </c>
      <c r="K6" s="15">
        <v>77936863</v>
      </c>
    </row>
    <row r="7" spans="1:11" ht="12.75">
      <c r="A7" s="201" t="s">
        <v>77</v>
      </c>
      <c r="B7" s="202"/>
      <c r="C7" s="202"/>
      <c r="D7" s="202"/>
      <c r="E7" s="202"/>
      <c r="F7" s="202"/>
      <c r="G7" s="202"/>
      <c r="H7" s="203"/>
      <c r="I7" s="1">
        <v>50</v>
      </c>
      <c r="J7" s="16">
        <f>J5-J6</f>
        <v>88009763</v>
      </c>
      <c r="K7" s="16">
        <f>K5-K6</f>
        <v>77852071</v>
      </c>
    </row>
    <row r="8" spans="1:11" ht="12.75">
      <c r="A8" s="191" t="s">
        <v>142</v>
      </c>
      <c r="B8" s="192"/>
      <c r="C8" s="192"/>
      <c r="D8" s="192"/>
      <c r="E8" s="192"/>
      <c r="F8" s="192"/>
      <c r="G8" s="192"/>
      <c r="H8" s="193"/>
      <c r="I8" s="1">
        <v>51</v>
      </c>
      <c r="J8" s="15">
        <v>34376977</v>
      </c>
      <c r="K8" s="15">
        <v>33900944</v>
      </c>
    </row>
    <row r="9" spans="1:11" ht="12.75">
      <c r="A9" s="191" t="s">
        <v>143</v>
      </c>
      <c r="B9" s="192"/>
      <c r="C9" s="192"/>
      <c r="D9" s="192"/>
      <c r="E9" s="192"/>
      <c r="F9" s="192"/>
      <c r="G9" s="192"/>
      <c r="H9" s="193"/>
      <c r="I9" s="1">
        <v>52</v>
      </c>
      <c r="J9" s="15">
        <v>10732059</v>
      </c>
      <c r="K9" s="15">
        <v>10667430</v>
      </c>
    </row>
    <row r="10" spans="1:11" ht="12.75">
      <c r="A10" s="201" t="s">
        <v>76</v>
      </c>
      <c r="B10" s="202"/>
      <c r="C10" s="202"/>
      <c r="D10" s="202"/>
      <c r="E10" s="202"/>
      <c r="F10" s="202"/>
      <c r="G10" s="202"/>
      <c r="H10" s="203"/>
      <c r="I10" s="1">
        <v>53</v>
      </c>
      <c r="J10" s="16">
        <f>J8-J9</f>
        <v>23644918</v>
      </c>
      <c r="K10" s="16">
        <f>K8-K9</f>
        <v>23233514</v>
      </c>
    </row>
    <row r="11" spans="1:11" ht="24.75" customHeight="1">
      <c r="A11" s="191" t="s">
        <v>32</v>
      </c>
      <c r="B11" s="192"/>
      <c r="C11" s="192"/>
      <c r="D11" s="192"/>
      <c r="E11" s="192"/>
      <c r="F11" s="192"/>
      <c r="G11" s="192"/>
      <c r="H11" s="193"/>
      <c r="I11" s="1">
        <v>54</v>
      </c>
      <c r="J11" s="15">
        <v>0</v>
      </c>
      <c r="K11" s="15">
        <v>0</v>
      </c>
    </row>
    <row r="12" spans="1:11" ht="12.75">
      <c r="A12" s="191" t="s">
        <v>144</v>
      </c>
      <c r="B12" s="192"/>
      <c r="C12" s="192"/>
      <c r="D12" s="192"/>
      <c r="E12" s="192"/>
      <c r="F12" s="192"/>
      <c r="G12" s="192"/>
      <c r="H12" s="193"/>
      <c r="I12" s="1">
        <v>55</v>
      </c>
      <c r="J12" s="15">
        <v>7581280</v>
      </c>
      <c r="K12" s="15">
        <v>5795353</v>
      </c>
    </row>
    <row r="13" spans="1:11" ht="12.75">
      <c r="A13" s="191" t="s">
        <v>145</v>
      </c>
      <c r="B13" s="192"/>
      <c r="C13" s="192"/>
      <c r="D13" s="192"/>
      <c r="E13" s="192"/>
      <c r="F13" s="192"/>
      <c r="G13" s="192"/>
      <c r="H13" s="193"/>
      <c r="I13" s="1">
        <v>56</v>
      </c>
      <c r="J13" s="15">
        <v>0</v>
      </c>
      <c r="K13" s="15">
        <v>0</v>
      </c>
    </row>
    <row r="14" spans="1:11" ht="23.25" customHeight="1">
      <c r="A14" s="191" t="s">
        <v>146</v>
      </c>
      <c r="B14" s="192"/>
      <c r="C14" s="192"/>
      <c r="D14" s="192"/>
      <c r="E14" s="192"/>
      <c r="F14" s="192"/>
      <c r="G14" s="192"/>
      <c r="H14" s="193"/>
      <c r="I14" s="1">
        <v>57</v>
      </c>
      <c r="J14" s="15">
        <v>0</v>
      </c>
      <c r="K14" s="15">
        <v>0</v>
      </c>
    </row>
    <row r="15" spans="1:11" ht="12.75">
      <c r="A15" s="191" t="s">
        <v>147</v>
      </c>
      <c r="B15" s="192"/>
      <c r="C15" s="192"/>
      <c r="D15" s="192"/>
      <c r="E15" s="192"/>
      <c r="F15" s="192"/>
      <c r="G15" s="192"/>
      <c r="H15" s="193"/>
      <c r="I15" s="1">
        <v>58</v>
      </c>
      <c r="J15" s="15">
        <v>-1489564</v>
      </c>
      <c r="K15" s="15">
        <v>5808719</v>
      </c>
    </row>
    <row r="16" spans="1:11" ht="12.75">
      <c r="A16" s="191" t="s">
        <v>148</v>
      </c>
      <c r="B16" s="192"/>
      <c r="C16" s="192"/>
      <c r="D16" s="192"/>
      <c r="E16" s="192"/>
      <c r="F16" s="192"/>
      <c r="G16" s="192"/>
      <c r="H16" s="193"/>
      <c r="I16" s="1">
        <v>59</v>
      </c>
      <c r="J16" s="15">
        <v>0</v>
      </c>
      <c r="K16" s="15">
        <v>0</v>
      </c>
    </row>
    <row r="17" spans="1:11" ht="12.75">
      <c r="A17" s="191" t="s">
        <v>149</v>
      </c>
      <c r="B17" s="192"/>
      <c r="C17" s="192"/>
      <c r="D17" s="192"/>
      <c r="E17" s="192"/>
      <c r="F17" s="192"/>
      <c r="G17" s="192"/>
      <c r="H17" s="193"/>
      <c r="I17" s="1">
        <v>60</v>
      </c>
      <c r="J17" s="15">
        <v>0</v>
      </c>
      <c r="K17" s="15">
        <v>0</v>
      </c>
    </row>
    <row r="18" spans="1:11" ht="12.75">
      <c r="A18" s="191" t="s">
        <v>150</v>
      </c>
      <c r="B18" s="192"/>
      <c r="C18" s="192"/>
      <c r="D18" s="192"/>
      <c r="E18" s="192"/>
      <c r="F18" s="192"/>
      <c r="G18" s="192"/>
      <c r="H18" s="193"/>
      <c r="I18" s="1">
        <v>61</v>
      </c>
      <c r="J18" s="15">
        <v>0</v>
      </c>
      <c r="K18" s="15">
        <v>0</v>
      </c>
    </row>
    <row r="19" spans="1:11" ht="12.75">
      <c r="A19" s="191" t="s">
        <v>151</v>
      </c>
      <c r="B19" s="192"/>
      <c r="C19" s="192"/>
      <c r="D19" s="192"/>
      <c r="E19" s="192"/>
      <c r="F19" s="192"/>
      <c r="G19" s="192"/>
      <c r="H19" s="193"/>
      <c r="I19" s="1">
        <v>62</v>
      </c>
      <c r="J19" s="15">
        <v>1236195</v>
      </c>
      <c r="K19" s="15">
        <v>1479161</v>
      </c>
    </row>
    <row r="20" spans="1:11" ht="12.75">
      <c r="A20" s="191" t="s">
        <v>152</v>
      </c>
      <c r="B20" s="192"/>
      <c r="C20" s="192"/>
      <c r="D20" s="192"/>
      <c r="E20" s="192"/>
      <c r="F20" s="192"/>
      <c r="G20" s="192"/>
      <c r="H20" s="193"/>
      <c r="I20" s="1">
        <v>63</v>
      </c>
      <c r="J20" s="15">
        <v>2207386</v>
      </c>
      <c r="K20" s="15">
        <v>1512021</v>
      </c>
    </row>
    <row r="21" spans="1:11" ht="12.75">
      <c r="A21" s="191" t="s">
        <v>21</v>
      </c>
      <c r="B21" s="192"/>
      <c r="C21" s="192"/>
      <c r="D21" s="192"/>
      <c r="E21" s="192"/>
      <c r="F21" s="192"/>
      <c r="G21" s="192"/>
      <c r="H21" s="193"/>
      <c r="I21" s="1">
        <v>64</v>
      </c>
      <c r="J21" s="15">
        <v>3328652</v>
      </c>
      <c r="K21" s="15">
        <v>11208013</v>
      </c>
    </row>
    <row r="22" spans="1:11" ht="12.75">
      <c r="A22" s="191" t="s">
        <v>22</v>
      </c>
      <c r="B22" s="192"/>
      <c r="C22" s="192"/>
      <c r="D22" s="192"/>
      <c r="E22" s="192"/>
      <c r="F22" s="192"/>
      <c r="G22" s="192"/>
      <c r="H22" s="193"/>
      <c r="I22" s="1">
        <v>65</v>
      </c>
      <c r="J22" s="15">
        <v>11915498</v>
      </c>
      <c r="K22" s="15">
        <v>6132884</v>
      </c>
    </row>
    <row r="23" spans="1:11" ht="12.75">
      <c r="A23" s="191" t="s">
        <v>23</v>
      </c>
      <c r="B23" s="192"/>
      <c r="C23" s="192"/>
      <c r="D23" s="192"/>
      <c r="E23" s="192"/>
      <c r="F23" s="192"/>
      <c r="G23" s="192"/>
      <c r="H23" s="193"/>
      <c r="I23" s="1">
        <v>66</v>
      </c>
      <c r="J23" s="15">
        <v>99215390</v>
      </c>
      <c r="K23" s="15">
        <v>101241612</v>
      </c>
    </row>
    <row r="24" spans="1:11" ht="25.5" customHeight="1">
      <c r="A24" s="201" t="s">
        <v>75</v>
      </c>
      <c r="B24" s="202"/>
      <c r="C24" s="202"/>
      <c r="D24" s="202"/>
      <c r="E24" s="202"/>
      <c r="F24" s="202"/>
      <c r="G24" s="202"/>
      <c r="H24" s="203"/>
      <c r="I24" s="1">
        <v>67</v>
      </c>
      <c r="J24" s="16">
        <f>J7+J10+SUM(J11:J21)-J22-J23</f>
        <v>13387742</v>
      </c>
      <c r="K24" s="16">
        <f>K7+K10+SUM(K11:K21)-K22-K23</f>
        <v>19514356</v>
      </c>
    </row>
    <row r="25" spans="1:11" ht="12.75">
      <c r="A25" s="191" t="s">
        <v>24</v>
      </c>
      <c r="B25" s="192"/>
      <c r="C25" s="192"/>
      <c r="D25" s="192"/>
      <c r="E25" s="192"/>
      <c r="F25" s="192"/>
      <c r="G25" s="192"/>
      <c r="H25" s="193"/>
      <c r="I25" s="1">
        <v>68</v>
      </c>
      <c r="J25" s="15">
        <v>3173938</v>
      </c>
      <c r="K25" s="15">
        <v>17639569</v>
      </c>
    </row>
    <row r="26" spans="1:11" ht="12.75">
      <c r="A26" s="201" t="s">
        <v>30</v>
      </c>
      <c r="B26" s="202"/>
      <c r="C26" s="202"/>
      <c r="D26" s="202"/>
      <c r="E26" s="202"/>
      <c r="F26" s="202"/>
      <c r="G26" s="202"/>
      <c r="H26" s="203"/>
      <c r="I26" s="1">
        <v>69</v>
      </c>
      <c r="J26" s="16">
        <f>J24-J25</f>
        <v>10213804</v>
      </c>
      <c r="K26" s="16">
        <f>K24-K25</f>
        <v>1874787</v>
      </c>
    </row>
    <row r="27" spans="1:11" ht="12.75">
      <c r="A27" s="201" t="s">
        <v>25</v>
      </c>
      <c r="B27" s="202"/>
      <c r="C27" s="202"/>
      <c r="D27" s="202"/>
      <c r="E27" s="202"/>
      <c r="F27" s="202"/>
      <c r="G27" s="202"/>
      <c r="H27" s="203"/>
      <c r="I27" s="1">
        <v>70</v>
      </c>
      <c r="J27" s="15">
        <v>2084695</v>
      </c>
      <c r="K27" s="15">
        <v>822008.07</v>
      </c>
    </row>
    <row r="28" spans="1:11" ht="12.75">
      <c r="A28" s="201" t="s">
        <v>31</v>
      </c>
      <c r="B28" s="202"/>
      <c r="C28" s="202"/>
      <c r="D28" s="202"/>
      <c r="E28" s="202"/>
      <c r="F28" s="202"/>
      <c r="G28" s="202"/>
      <c r="H28" s="203"/>
      <c r="I28" s="1">
        <v>71</v>
      </c>
      <c r="J28" s="16">
        <f>J26-J27</f>
        <v>8129109</v>
      </c>
      <c r="K28" s="16">
        <f>K26-K27</f>
        <v>1052778.9300000002</v>
      </c>
    </row>
    <row r="29" spans="1:11" ht="12.75">
      <c r="A29" s="191" t="s">
        <v>26</v>
      </c>
      <c r="B29" s="192"/>
      <c r="C29" s="192"/>
      <c r="D29" s="192"/>
      <c r="E29" s="192"/>
      <c r="F29" s="192"/>
      <c r="G29" s="192"/>
      <c r="H29" s="193"/>
      <c r="I29" s="1">
        <v>72</v>
      </c>
      <c r="J29" s="17"/>
      <c r="K29" s="17"/>
    </row>
    <row r="30" spans="1:11" ht="12.75">
      <c r="A30" s="182" t="s">
        <v>27</v>
      </c>
      <c r="B30" s="207"/>
      <c r="C30" s="207"/>
      <c r="D30" s="207"/>
      <c r="E30" s="207"/>
      <c r="F30" s="207"/>
      <c r="G30" s="207"/>
      <c r="H30" s="207"/>
      <c r="I30" s="183"/>
      <c r="J30" s="183"/>
      <c r="K30" s="184"/>
    </row>
    <row r="31" spans="1:11" ht="12.75">
      <c r="A31" s="214" t="s">
        <v>28</v>
      </c>
      <c r="B31" s="189"/>
      <c r="C31" s="189"/>
      <c r="D31" s="189"/>
      <c r="E31" s="189"/>
      <c r="F31" s="189"/>
      <c r="G31" s="189"/>
      <c r="H31" s="190"/>
      <c r="I31" s="1">
        <v>73</v>
      </c>
      <c r="J31" s="16"/>
      <c r="K31" s="16"/>
    </row>
    <row r="32" spans="1:11" ht="12.75">
      <c r="A32" s="215" t="s">
        <v>29</v>
      </c>
      <c r="B32" s="192"/>
      <c r="C32" s="192"/>
      <c r="D32" s="192"/>
      <c r="E32" s="192"/>
      <c r="F32" s="192"/>
      <c r="G32" s="192"/>
      <c r="H32" s="193"/>
      <c r="I32" s="1">
        <v>74</v>
      </c>
      <c r="J32" s="15"/>
      <c r="K32" s="15"/>
    </row>
    <row r="33" spans="1:11" ht="12.75">
      <c r="A33" s="216" t="s">
        <v>78</v>
      </c>
      <c r="B33" s="195"/>
      <c r="C33" s="195"/>
      <c r="D33" s="195"/>
      <c r="E33" s="195"/>
      <c r="F33" s="195"/>
      <c r="G33" s="195"/>
      <c r="H33" s="196"/>
      <c r="I33" s="4">
        <v>75</v>
      </c>
      <c r="J33" s="18">
        <f>J31-J32</f>
        <v>0</v>
      </c>
      <c r="K33" s="18">
        <f>K31-K32</f>
        <v>0</v>
      </c>
    </row>
  </sheetData>
  <sheetProtection/>
  <protectedRanges>
    <protectedRange sqref="E2:F2 H2:I2" name="Range1"/>
  </protectedRanges>
  <mergeCells count="36">
    <mergeCell ref="A22:H22"/>
    <mergeCell ref="A23:H23"/>
    <mergeCell ref="A24:H24"/>
    <mergeCell ref="A31:H31"/>
    <mergeCell ref="A32:H32"/>
    <mergeCell ref="A33:H33"/>
    <mergeCell ref="A27:H27"/>
    <mergeCell ref="A28:H28"/>
    <mergeCell ref="A29:H29"/>
    <mergeCell ref="A30:K30"/>
    <mergeCell ref="A16:H16"/>
    <mergeCell ref="A17:H17"/>
    <mergeCell ref="A18:H18"/>
    <mergeCell ref="A19:H19"/>
    <mergeCell ref="A20:H20"/>
    <mergeCell ref="A21:H21"/>
    <mergeCell ref="A6:H6"/>
    <mergeCell ref="A7:H7"/>
    <mergeCell ref="A8:H8"/>
    <mergeCell ref="A25:H25"/>
    <mergeCell ref="A26:H26"/>
    <mergeCell ref="A11:H11"/>
    <mergeCell ref="A12:H12"/>
    <mergeCell ref="A13:H13"/>
    <mergeCell ref="A14:H14"/>
    <mergeCell ref="A15:H15"/>
    <mergeCell ref="A9:H9"/>
    <mergeCell ref="A10:H10"/>
    <mergeCell ref="A1:K1"/>
    <mergeCell ref="C2:D2"/>
    <mergeCell ref="E2:F2"/>
    <mergeCell ref="H2:I2"/>
    <mergeCell ref="J2:K2"/>
    <mergeCell ref="A3:H3"/>
    <mergeCell ref="A4:H4"/>
    <mergeCell ref="A5:H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0:K20 J32:K32 J11:K17 J25:K25 J27:K27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1:K23 J18:K19 J29:K29 J8:K9 J5:K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7" width="9.140625" style="78" customWidth="1"/>
    <col min="8" max="8" width="13.28125" style="78" customWidth="1"/>
    <col min="9" max="9" width="6.8515625" style="78" customWidth="1"/>
    <col min="10" max="10" width="13.28125" style="78" customWidth="1"/>
    <col min="11" max="11" width="11.421875" style="78" bestFit="1" customWidth="1"/>
    <col min="12" max="16384" width="9.140625" style="78" customWidth="1"/>
  </cols>
  <sheetData>
    <row r="1" spans="1:11" ht="15.75">
      <c r="A1" s="211" t="s">
        <v>190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3:11" ht="12.75">
      <c r="C2" s="208" t="s">
        <v>191</v>
      </c>
      <c r="D2" s="226"/>
      <c r="E2" s="209" t="s">
        <v>232</v>
      </c>
      <c r="F2" s="210"/>
      <c r="G2" s="73" t="s">
        <v>74</v>
      </c>
      <c r="H2" s="209" t="s">
        <v>226</v>
      </c>
      <c r="I2" s="210"/>
      <c r="J2" s="212" t="s">
        <v>197</v>
      </c>
      <c r="K2" s="169"/>
    </row>
    <row r="3" spans="1:11" ht="24" thickBot="1">
      <c r="A3" s="246" t="s">
        <v>159</v>
      </c>
      <c r="B3" s="246"/>
      <c r="C3" s="246"/>
      <c r="D3" s="246"/>
      <c r="E3" s="246"/>
      <c r="F3" s="246"/>
      <c r="G3" s="246"/>
      <c r="H3" s="246"/>
      <c r="I3" s="84" t="s">
        <v>199</v>
      </c>
      <c r="J3" s="85" t="s">
        <v>2</v>
      </c>
      <c r="K3" s="85" t="s">
        <v>3</v>
      </c>
    </row>
    <row r="4" spans="1:11" ht="12.75">
      <c r="A4" s="247">
        <v>1</v>
      </c>
      <c r="B4" s="247"/>
      <c r="C4" s="247"/>
      <c r="D4" s="247"/>
      <c r="E4" s="247"/>
      <c r="F4" s="247"/>
      <c r="G4" s="247"/>
      <c r="H4" s="247"/>
      <c r="I4" s="86">
        <v>2</v>
      </c>
      <c r="J4" s="87" t="s">
        <v>188</v>
      </c>
      <c r="K4" s="87" t="s">
        <v>189</v>
      </c>
    </row>
    <row r="5" spans="1:11" ht="12.75">
      <c r="A5" s="228" t="s">
        <v>86</v>
      </c>
      <c r="B5" s="229"/>
      <c r="C5" s="229"/>
      <c r="D5" s="229"/>
      <c r="E5" s="229"/>
      <c r="F5" s="229"/>
      <c r="G5" s="229"/>
      <c r="H5" s="229"/>
      <c r="I5" s="230"/>
      <c r="J5" s="230"/>
      <c r="K5" s="231"/>
    </row>
    <row r="6" spans="1:11" ht="12.75">
      <c r="A6" s="248" t="s">
        <v>196</v>
      </c>
      <c r="B6" s="249"/>
      <c r="C6" s="249"/>
      <c r="D6" s="249"/>
      <c r="E6" s="249"/>
      <c r="F6" s="249"/>
      <c r="G6" s="249"/>
      <c r="H6" s="250"/>
      <c r="I6" s="1">
        <v>1</v>
      </c>
      <c r="J6" s="99">
        <f>SUM(J7:J12)</f>
        <v>23053238.84</v>
      </c>
      <c r="K6" s="99">
        <f>SUM(K7:K12)</f>
        <v>29217891</v>
      </c>
    </row>
    <row r="7" spans="1:11" ht="12.75">
      <c r="A7" s="220" t="s">
        <v>87</v>
      </c>
      <c r="B7" s="241"/>
      <c r="C7" s="241"/>
      <c r="D7" s="241"/>
      <c r="E7" s="241"/>
      <c r="F7" s="241"/>
      <c r="G7" s="241"/>
      <c r="H7" s="242"/>
      <c r="I7" s="1">
        <v>2</v>
      </c>
      <c r="J7" s="109">
        <v>10213804</v>
      </c>
      <c r="K7" s="109">
        <v>1874787</v>
      </c>
    </row>
    <row r="8" spans="1:11" ht="12.75">
      <c r="A8" s="220" t="s">
        <v>88</v>
      </c>
      <c r="B8" s="241"/>
      <c r="C8" s="241"/>
      <c r="D8" s="241"/>
      <c r="E8" s="241"/>
      <c r="F8" s="241"/>
      <c r="G8" s="241"/>
      <c r="H8" s="242"/>
      <c r="I8" s="1">
        <v>3</v>
      </c>
      <c r="J8" s="98">
        <v>3173938.84</v>
      </c>
      <c r="K8" s="98">
        <v>17639569</v>
      </c>
    </row>
    <row r="9" spans="1:11" ht="12.75">
      <c r="A9" s="220" t="s">
        <v>89</v>
      </c>
      <c r="B9" s="241"/>
      <c r="C9" s="241"/>
      <c r="D9" s="241"/>
      <c r="E9" s="241"/>
      <c r="F9" s="241"/>
      <c r="G9" s="241"/>
      <c r="H9" s="242"/>
      <c r="I9" s="1">
        <v>4</v>
      </c>
      <c r="J9" s="98">
        <v>9470352</v>
      </c>
      <c r="K9" s="98">
        <v>9563581</v>
      </c>
    </row>
    <row r="10" spans="1:11" ht="23.25" customHeight="1">
      <c r="A10" s="220" t="s">
        <v>90</v>
      </c>
      <c r="B10" s="241"/>
      <c r="C10" s="241"/>
      <c r="D10" s="241"/>
      <c r="E10" s="241"/>
      <c r="F10" s="241"/>
      <c r="G10" s="241"/>
      <c r="H10" s="242"/>
      <c r="I10" s="1">
        <v>5</v>
      </c>
      <c r="J10" s="98">
        <v>0</v>
      </c>
      <c r="K10" s="98">
        <v>0</v>
      </c>
    </row>
    <row r="11" spans="1:11" ht="12.75">
      <c r="A11" s="220" t="s">
        <v>5</v>
      </c>
      <c r="B11" s="241"/>
      <c r="C11" s="241"/>
      <c r="D11" s="241"/>
      <c r="E11" s="241"/>
      <c r="F11" s="241"/>
      <c r="G11" s="241"/>
      <c r="H11" s="242"/>
      <c r="I11" s="1">
        <v>6</v>
      </c>
      <c r="J11" s="98">
        <v>195144</v>
      </c>
      <c r="K11" s="98">
        <v>139954</v>
      </c>
    </row>
    <row r="12" spans="1:11" ht="12.75">
      <c r="A12" s="220" t="s">
        <v>6</v>
      </c>
      <c r="B12" s="241"/>
      <c r="C12" s="241"/>
      <c r="D12" s="241"/>
      <c r="E12" s="241"/>
      <c r="F12" s="241"/>
      <c r="G12" s="241"/>
      <c r="H12" s="242"/>
      <c r="I12" s="1">
        <v>7</v>
      </c>
      <c r="J12" s="98">
        <v>0</v>
      </c>
      <c r="K12" s="98">
        <v>0</v>
      </c>
    </row>
    <row r="13" spans="1:11" ht="12.75">
      <c r="A13" s="227" t="s">
        <v>91</v>
      </c>
      <c r="B13" s="241"/>
      <c r="C13" s="241"/>
      <c r="D13" s="241"/>
      <c r="E13" s="241"/>
      <c r="F13" s="241"/>
      <c r="G13" s="241"/>
      <c r="H13" s="242"/>
      <c r="I13" s="1">
        <v>8</v>
      </c>
      <c r="J13" s="100">
        <f>SUM(J14:J21)</f>
        <v>37712198</v>
      </c>
      <c r="K13" s="100">
        <f>SUM(K14:K21)</f>
        <v>-213221547</v>
      </c>
    </row>
    <row r="14" spans="1:11" ht="12.75">
      <c r="A14" s="220" t="s">
        <v>92</v>
      </c>
      <c r="B14" s="241"/>
      <c r="C14" s="241"/>
      <c r="D14" s="241"/>
      <c r="E14" s="241"/>
      <c r="F14" s="241"/>
      <c r="G14" s="241"/>
      <c r="H14" s="242"/>
      <c r="I14" s="1">
        <v>9</v>
      </c>
      <c r="J14" s="101">
        <v>-1485864</v>
      </c>
      <c r="K14" s="101">
        <v>-842328</v>
      </c>
    </row>
    <row r="15" spans="1:11" ht="12.75">
      <c r="A15" s="220" t="s">
        <v>93</v>
      </c>
      <c r="B15" s="241"/>
      <c r="C15" s="241"/>
      <c r="D15" s="241"/>
      <c r="E15" s="241"/>
      <c r="F15" s="241"/>
      <c r="G15" s="241"/>
      <c r="H15" s="242"/>
      <c r="I15" s="1">
        <v>10</v>
      </c>
      <c r="J15" s="101">
        <v>-29067667</v>
      </c>
      <c r="K15" s="101">
        <v>-66559853</v>
      </c>
    </row>
    <row r="16" spans="1:11" ht="12.75">
      <c r="A16" s="220" t="s">
        <v>94</v>
      </c>
      <c r="B16" s="241"/>
      <c r="C16" s="241"/>
      <c r="D16" s="241"/>
      <c r="E16" s="241"/>
      <c r="F16" s="241"/>
      <c r="G16" s="241"/>
      <c r="H16" s="242"/>
      <c r="I16" s="1">
        <v>11</v>
      </c>
      <c r="J16" s="101">
        <v>675272</v>
      </c>
      <c r="K16" s="101">
        <v>18925020</v>
      </c>
    </row>
    <row r="17" spans="1:11" ht="12.75">
      <c r="A17" s="220" t="s">
        <v>95</v>
      </c>
      <c r="B17" s="241"/>
      <c r="C17" s="241"/>
      <c r="D17" s="241"/>
      <c r="E17" s="241"/>
      <c r="F17" s="241"/>
      <c r="G17" s="241"/>
      <c r="H17" s="242"/>
      <c r="I17" s="1">
        <v>12</v>
      </c>
      <c r="J17" s="101">
        <v>83789958</v>
      </c>
      <c r="K17" s="101">
        <v>30369781</v>
      </c>
    </row>
    <row r="18" spans="1:11" ht="25.5" customHeight="1">
      <c r="A18" s="220" t="s">
        <v>7</v>
      </c>
      <c r="B18" s="241"/>
      <c r="C18" s="241"/>
      <c r="D18" s="241"/>
      <c r="E18" s="241"/>
      <c r="F18" s="241"/>
      <c r="G18" s="241"/>
      <c r="H18" s="242"/>
      <c r="I18" s="1">
        <v>13</v>
      </c>
      <c r="J18" s="101">
        <v>0</v>
      </c>
      <c r="K18" s="101">
        <v>0</v>
      </c>
    </row>
    <row r="19" spans="1:11" ht="12.75">
      <c r="A19" s="220" t="s">
        <v>40</v>
      </c>
      <c r="B19" s="241"/>
      <c r="C19" s="241"/>
      <c r="D19" s="241"/>
      <c r="E19" s="241"/>
      <c r="F19" s="241"/>
      <c r="G19" s="241"/>
      <c r="H19" s="242"/>
      <c r="I19" s="1">
        <v>14</v>
      </c>
      <c r="J19" s="101">
        <v>-16912842</v>
      </c>
      <c r="K19" s="101">
        <v>-189538666</v>
      </c>
    </row>
    <row r="20" spans="1:11" ht="22.5" customHeight="1">
      <c r="A20" s="243" t="s">
        <v>8</v>
      </c>
      <c r="B20" s="244"/>
      <c r="C20" s="244"/>
      <c r="D20" s="244"/>
      <c r="E20" s="244"/>
      <c r="F20" s="244"/>
      <c r="G20" s="244"/>
      <c r="H20" s="245"/>
      <c r="I20" s="1">
        <v>15</v>
      </c>
      <c r="J20" s="101">
        <v>0</v>
      </c>
      <c r="K20" s="101">
        <v>0</v>
      </c>
    </row>
    <row r="21" spans="1:11" ht="12.75">
      <c r="A21" s="220" t="s">
        <v>96</v>
      </c>
      <c r="B21" s="221"/>
      <c r="C21" s="221"/>
      <c r="D21" s="221"/>
      <c r="E21" s="221"/>
      <c r="F21" s="221"/>
      <c r="G21" s="221"/>
      <c r="H21" s="222"/>
      <c r="I21" s="1">
        <v>16</v>
      </c>
      <c r="J21" s="101">
        <v>713341</v>
      </c>
      <c r="K21" s="101">
        <v>-5575501</v>
      </c>
    </row>
    <row r="22" spans="1:11" ht="12.75">
      <c r="A22" s="227" t="s">
        <v>97</v>
      </c>
      <c r="B22" s="221"/>
      <c r="C22" s="221"/>
      <c r="D22" s="221"/>
      <c r="E22" s="221"/>
      <c r="F22" s="221"/>
      <c r="G22" s="221"/>
      <c r="H22" s="222"/>
      <c r="I22" s="1">
        <v>17</v>
      </c>
      <c r="J22" s="100">
        <f>SUM(J23:J26)</f>
        <v>47147164</v>
      </c>
      <c r="K22" s="100">
        <f>SUM(K23:K26)</f>
        <v>-70681477</v>
      </c>
    </row>
    <row r="23" spans="1:11" ht="12.75">
      <c r="A23" s="220" t="s">
        <v>98</v>
      </c>
      <c r="B23" s="221"/>
      <c r="C23" s="221"/>
      <c r="D23" s="221"/>
      <c r="E23" s="221"/>
      <c r="F23" s="221"/>
      <c r="G23" s="221"/>
      <c r="H23" s="222"/>
      <c r="I23" s="1">
        <v>18</v>
      </c>
      <c r="J23" s="101">
        <v>-31524222</v>
      </c>
      <c r="K23" s="101">
        <v>72291484</v>
      </c>
    </row>
    <row r="24" spans="1:11" ht="12.75">
      <c r="A24" s="220" t="s">
        <v>99</v>
      </c>
      <c r="B24" s="221"/>
      <c r="C24" s="221"/>
      <c r="D24" s="221"/>
      <c r="E24" s="221"/>
      <c r="F24" s="221"/>
      <c r="G24" s="221"/>
      <c r="H24" s="222"/>
      <c r="I24" s="1">
        <v>19</v>
      </c>
      <c r="J24" s="101">
        <v>71242317</v>
      </c>
      <c r="K24" s="101">
        <v>-134910765</v>
      </c>
    </row>
    <row r="25" spans="1:11" ht="12.75">
      <c r="A25" s="220" t="s">
        <v>100</v>
      </c>
      <c r="B25" s="221"/>
      <c r="C25" s="221"/>
      <c r="D25" s="221"/>
      <c r="E25" s="221"/>
      <c r="F25" s="221"/>
      <c r="G25" s="221"/>
      <c r="H25" s="222"/>
      <c r="I25" s="1">
        <v>20</v>
      </c>
      <c r="J25" s="101">
        <v>0</v>
      </c>
      <c r="K25" s="101">
        <v>0</v>
      </c>
    </row>
    <row r="26" spans="1:11" ht="12.75">
      <c r="A26" s="220" t="s">
        <v>101</v>
      </c>
      <c r="B26" s="221"/>
      <c r="C26" s="221"/>
      <c r="D26" s="221"/>
      <c r="E26" s="221"/>
      <c r="F26" s="221"/>
      <c r="G26" s="221"/>
      <c r="H26" s="222"/>
      <c r="I26" s="1">
        <v>21</v>
      </c>
      <c r="J26" s="101">
        <v>7429069</v>
      </c>
      <c r="K26" s="101">
        <v>-8062196</v>
      </c>
    </row>
    <row r="27" spans="1:11" ht="23.25" customHeight="1">
      <c r="A27" s="227" t="s">
        <v>103</v>
      </c>
      <c r="B27" s="221"/>
      <c r="C27" s="221"/>
      <c r="D27" s="221"/>
      <c r="E27" s="221"/>
      <c r="F27" s="221"/>
      <c r="G27" s="221"/>
      <c r="H27" s="222"/>
      <c r="I27" s="1">
        <v>22</v>
      </c>
      <c r="J27" s="100">
        <f>J6+J13+J22</f>
        <v>107912600.84</v>
      </c>
      <c r="K27" s="100">
        <f>K6+K13+K22</f>
        <v>-254685133</v>
      </c>
    </row>
    <row r="28" spans="1:11" ht="12.75">
      <c r="A28" s="235" t="s">
        <v>102</v>
      </c>
      <c r="B28" s="236"/>
      <c r="C28" s="236"/>
      <c r="D28" s="236"/>
      <c r="E28" s="236"/>
      <c r="F28" s="236"/>
      <c r="G28" s="236"/>
      <c r="H28" s="237"/>
      <c r="I28" s="1">
        <v>23</v>
      </c>
      <c r="J28" s="101">
        <v>-3095457</v>
      </c>
      <c r="K28" s="101">
        <v>-272434</v>
      </c>
    </row>
    <row r="29" spans="1:11" ht="12.75">
      <c r="A29" s="238" t="s">
        <v>69</v>
      </c>
      <c r="B29" s="239"/>
      <c r="C29" s="239"/>
      <c r="D29" s="239"/>
      <c r="E29" s="239"/>
      <c r="F29" s="239"/>
      <c r="G29" s="239"/>
      <c r="H29" s="240"/>
      <c r="I29" s="1">
        <v>24</v>
      </c>
      <c r="J29" s="102">
        <f>J27+J28</f>
        <v>104817143.84</v>
      </c>
      <c r="K29" s="102">
        <f>K27+K28</f>
        <v>-254957567</v>
      </c>
    </row>
    <row r="30" spans="1:11" ht="12.75">
      <c r="A30" s="228" t="s">
        <v>104</v>
      </c>
      <c r="B30" s="229"/>
      <c r="C30" s="229"/>
      <c r="D30" s="229"/>
      <c r="E30" s="229"/>
      <c r="F30" s="229"/>
      <c r="G30" s="229"/>
      <c r="H30" s="229"/>
      <c r="I30" s="230"/>
      <c r="J30" s="230"/>
      <c r="K30" s="231"/>
    </row>
    <row r="31" spans="1:11" ht="12.75">
      <c r="A31" s="232" t="s">
        <v>105</v>
      </c>
      <c r="B31" s="233"/>
      <c r="C31" s="233"/>
      <c r="D31" s="233"/>
      <c r="E31" s="233"/>
      <c r="F31" s="233"/>
      <c r="G31" s="233"/>
      <c r="H31" s="234"/>
      <c r="I31" s="1">
        <v>25</v>
      </c>
      <c r="J31" s="19">
        <f>SUM(J32:J36)</f>
        <v>-6108175</v>
      </c>
      <c r="K31" s="19">
        <f>SUM(K32:K36)</f>
        <v>-45400291</v>
      </c>
    </row>
    <row r="32" spans="1:11" ht="23.25" customHeight="1">
      <c r="A32" s="220" t="s">
        <v>122</v>
      </c>
      <c r="B32" s="221"/>
      <c r="C32" s="221"/>
      <c r="D32" s="221"/>
      <c r="E32" s="221"/>
      <c r="F32" s="221"/>
      <c r="G32" s="221"/>
      <c r="H32" s="222"/>
      <c r="I32" s="1">
        <v>26</v>
      </c>
      <c r="J32" s="15">
        <v>-42535447</v>
      </c>
      <c r="K32" s="15">
        <v>-10096337</v>
      </c>
    </row>
    <row r="33" spans="1:11" ht="25.5" customHeight="1">
      <c r="A33" s="220" t="s">
        <v>106</v>
      </c>
      <c r="B33" s="221"/>
      <c r="C33" s="221"/>
      <c r="D33" s="221"/>
      <c r="E33" s="221"/>
      <c r="F33" s="221"/>
      <c r="G33" s="221"/>
      <c r="H33" s="222"/>
      <c r="I33" s="1">
        <v>27</v>
      </c>
      <c r="J33" s="15">
        <v>-1200000</v>
      </c>
      <c r="K33" s="15">
        <v>0</v>
      </c>
    </row>
    <row r="34" spans="1:11" ht="23.25" customHeight="1">
      <c r="A34" s="220" t="s">
        <v>107</v>
      </c>
      <c r="B34" s="221"/>
      <c r="C34" s="221"/>
      <c r="D34" s="221"/>
      <c r="E34" s="221"/>
      <c r="F34" s="221"/>
      <c r="G34" s="221"/>
      <c r="H34" s="222"/>
      <c r="I34" s="1">
        <v>28</v>
      </c>
      <c r="J34" s="15">
        <v>36391077</v>
      </c>
      <c r="K34" s="15">
        <v>-27113315</v>
      </c>
    </row>
    <row r="35" spans="1:11" ht="12.75">
      <c r="A35" s="220" t="s">
        <v>108</v>
      </c>
      <c r="B35" s="221"/>
      <c r="C35" s="221"/>
      <c r="D35" s="221"/>
      <c r="E35" s="221"/>
      <c r="F35" s="221"/>
      <c r="G35" s="221"/>
      <c r="H35" s="222"/>
      <c r="I35" s="1">
        <v>29</v>
      </c>
      <c r="J35" s="15">
        <v>1236195</v>
      </c>
      <c r="K35" s="15">
        <v>1479161</v>
      </c>
    </row>
    <row r="36" spans="1:11" ht="12.75">
      <c r="A36" s="220" t="s">
        <v>109</v>
      </c>
      <c r="B36" s="221"/>
      <c r="C36" s="221"/>
      <c r="D36" s="221"/>
      <c r="E36" s="221"/>
      <c r="F36" s="221"/>
      <c r="G36" s="221"/>
      <c r="H36" s="222"/>
      <c r="I36" s="1">
        <v>30</v>
      </c>
      <c r="J36" s="17">
        <v>0</v>
      </c>
      <c r="K36" s="17">
        <v>-9669800</v>
      </c>
    </row>
    <row r="37" spans="1:11" ht="12.75">
      <c r="A37" s="228" t="s">
        <v>110</v>
      </c>
      <c r="B37" s="229"/>
      <c r="C37" s="229"/>
      <c r="D37" s="229"/>
      <c r="E37" s="229"/>
      <c r="F37" s="229"/>
      <c r="G37" s="229"/>
      <c r="H37" s="229"/>
      <c r="I37" s="230"/>
      <c r="J37" s="230"/>
      <c r="K37" s="231"/>
    </row>
    <row r="38" spans="1:11" ht="12.75">
      <c r="A38" s="232" t="s">
        <v>117</v>
      </c>
      <c r="B38" s="233"/>
      <c r="C38" s="233"/>
      <c r="D38" s="233"/>
      <c r="E38" s="233"/>
      <c r="F38" s="233"/>
      <c r="G38" s="233"/>
      <c r="H38" s="234"/>
      <c r="I38" s="1">
        <v>31</v>
      </c>
      <c r="J38" s="99">
        <f>SUM(J39:J44)</f>
        <v>74478334</v>
      </c>
      <c r="K38" s="99">
        <f>SUM(K39:K44)</f>
        <v>102451496</v>
      </c>
    </row>
    <row r="39" spans="1:11" ht="12.75">
      <c r="A39" s="220" t="s">
        <v>111</v>
      </c>
      <c r="B39" s="221"/>
      <c r="C39" s="221"/>
      <c r="D39" s="221"/>
      <c r="E39" s="221"/>
      <c r="F39" s="221"/>
      <c r="G39" s="221"/>
      <c r="H39" s="222"/>
      <c r="I39" s="1">
        <v>32</v>
      </c>
      <c r="J39" s="101">
        <v>74326294</v>
      </c>
      <c r="K39" s="101">
        <v>48748701</v>
      </c>
    </row>
    <row r="40" spans="1:11" ht="12.75">
      <c r="A40" s="220" t="s">
        <v>112</v>
      </c>
      <c r="B40" s="221"/>
      <c r="C40" s="221"/>
      <c r="D40" s="221"/>
      <c r="E40" s="221"/>
      <c r="F40" s="221"/>
      <c r="G40" s="221"/>
      <c r="H40" s="222"/>
      <c r="I40" s="1">
        <v>33</v>
      </c>
      <c r="J40" s="101">
        <v>0</v>
      </c>
      <c r="K40" s="101">
        <v>0</v>
      </c>
    </row>
    <row r="41" spans="1:11" ht="12.75">
      <c r="A41" s="220" t="s">
        <v>113</v>
      </c>
      <c r="B41" s="221"/>
      <c r="C41" s="221"/>
      <c r="D41" s="221"/>
      <c r="E41" s="221"/>
      <c r="F41" s="221"/>
      <c r="G41" s="221"/>
      <c r="H41" s="222"/>
      <c r="I41" s="1">
        <v>34</v>
      </c>
      <c r="J41" s="101">
        <v>152040</v>
      </c>
      <c r="K41" s="101">
        <v>53702795</v>
      </c>
    </row>
    <row r="42" spans="1:11" ht="12.75">
      <c r="A42" s="220" t="s">
        <v>114</v>
      </c>
      <c r="B42" s="221"/>
      <c r="C42" s="221"/>
      <c r="D42" s="221"/>
      <c r="E42" s="221"/>
      <c r="F42" s="221"/>
      <c r="G42" s="221"/>
      <c r="H42" s="222"/>
      <c r="I42" s="1">
        <v>35</v>
      </c>
      <c r="J42" s="101">
        <v>0</v>
      </c>
      <c r="K42" s="101">
        <v>0</v>
      </c>
    </row>
    <row r="43" spans="1:11" ht="12.75">
      <c r="A43" s="220" t="s">
        <v>115</v>
      </c>
      <c r="B43" s="221"/>
      <c r="C43" s="221"/>
      <c r="D43" s="221"/>
      <c r="E43" s="221"/>
      <c r="F43" s="221"/>
      <c r="G43" s="221"/>
      <c r="H43" s="222"/>
      <c r="I43" s="1">
        <v>36</v>
      </c>
      <c r="J43" s="101">
        <v>0</v>
      </c>
      <c r="K43" s="101">
        <v>0</v>
      </c>
    </row>
    <row r="44" spans="1:11" ht="12.75">
      <c r="A44" s="220" t="s">
        <v>116</v>
      </c>
      <c r="B44" s="221"/>
      <c r="C44" s="221"/>
      <c r="D44" s="221"/>
      <c r="E44" s="221"/>
      <c r="F44" s="221"/>
      <c r="G44" s="221"/>
      <c r="H44" s="222"/>
      <c r="I44" s="1">
        <v>37</v>
      </c>
      <c r="J44" s="101">
        <v>0</v>
      </c>
      <c r="K44" s="101">
        <v>0</v>
      </c>
    </row>
    <row r="45" spans="1:11" ht="23.25" customHeight="1">
      <c r="A45" s="223" t="s">
        <v>118</v>
      </c>
      <c r="B45" s="224"/>
      <c r="C45" s="224"/>
      <c r="D45" s="224"/>
      <c r="E45" s="224"/>
      <c r="F45" s="224"/>
      <c r="G45" s="224"/>
      <c r="H45" s="225"/>
      <c r="I45" s="1">
        <v>38</v>
      </c>
      <c r="J45" s="100">
        <f>J29+J31+J38</f>
        <v>173187302.84</v>
      </c>
      <c r="K45" s="100">
        <f>K29+K31+K38</f>
        <v>-197906362</v>
      </c>
    </row>
    <row r="46" spans="1:11" ht="12.75">
      <c r="A46" s="220" t="s">
        <v>119</v>
      </c>
      <c r="B46" s="221"/>
      <c r="C46" s="221"/>
      <c r="D46" s="221"/>
      <c r="E46" s="221"/>
      <c r="F46" s="221"/>
      <c r="G46" s="221"/>
      <c r="H46" s="222"/>
      <c r="I46" s="1">
        <v>39</v>
      </c>
      <c r="J46" s="101"/>
      <c r="K46" s="101"/>
    </row>
    <row r="47" spans="1:11" ht="12.75">
      <c r="A47" s="223" t="s">
        <v>9</v>
      </c>
      <c r="B47" s="224"/>
      <c r="C47" s="224"/>
      <c r="D47" s="224"/>
      <c r="E47" s="224"/>
      <c r="F47" s="224"/>
      <c r="G47" s="224"/>
      <c r="H47" s="225"/>
      <c r="I47" s="1">
        <v>40</v>
      </c>
      <c r="J47" s="100">
        <f>J45+J46</f>
        <v>173187302.84</v>
      </c>
      <c r="K47" s="100">
        <f>K45+K46</f>
        <v>-197906362</v>
      </c>
    </row>
    <row r="48" spans="1:11" ht="12.75">
      <c r="A48" s="227" t="s">
        <v>120</v>
      </c>
      <c r="B48" s="221"/>
      <c r="C48" s="221"/>
      <c r="D48" s="221"/>
      <c r="E48" s="221"/>
      <c r="F48" s="221"/>
      <c r="G48" s="221"/>
      <c r="H48" s="222"/>
      <c r="I48" s="2">
        <v>41</v>
      </c>
      <c r="J48" s="101">
        <v>345116514</v>
      </c>
      <c r="K48" s="101">
        <v>518303817</v>
      </c>
    </row>
    <row r="49" spans="1:11" ht="12.75">
      <c r="A49" s="217" t="s">
        <v>121</v>
      </c>
      <c r="B49" s="218"/>
      <c r="C49" s="218"/>
      <c r="D49" s="218"/>
      <c r="E49" s="218"/>
      <c r="F49" s="218"/>
      <c r="G49" s="218"/>
      <c r="H49" s="219"/>
      <c r="I49" s="4">
        <v>42</v>
      </c>
      <c r="J49" s="102">
        <f>IF(J47+J48&gt;=0,J47+J48,0)</f>
        <v>518303816.84000003</v>
      </c>
      <c r="K49" s="102">
        <f>IF(K47+K48&gt;=0,K47+K48,0)</f>
        <v>320397455</v>
      </c>
    </row>
  </sheetData>
  <sheetProtection/>
  <protectedRanges>
    <protectedRange sqref="E2:F2 H2:I2" name="Range1"/>
  </protectedRanges>
  <mergeCells count="52">
    <mergeCell ref="A7:H7"/>
    <mergeCell ref="A8:H8"/>
    <mergeCell ref="A3:H3"/>
    <mergeCell ref="A4:H4"/>
    <mergeCell ref="A5:K5"/>
    <mergeCell ref="A6:H6"/>
    <mergeCell ref="A19:H19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31:H31"/>
    <mergeCell ref="A32:H32"/>
    <mergeCell ref="A21:H21"/>
    <mergeCell ref="A22:H22"/>
    <mergeCell ref="A23:H23"/>
    <mergeCell ref="A24:H24"/>
    <mergeCell ref="A25:H25"/>
    <mergeCell ref="A26:H26"/>
    <mergeCell ref="A37:K37"/>
    <mergeCell ref="A38:H38"/>
    <mergeCell ref="A39:H39"/>
    <mergeCell ref="A40:H40"/>
    <mergeCell ref="A27:H27"/>
    <mergeCell ref="A28:H28"/>
    <mergeCell ref="A29:H29"/>
    <mergeCell ref="A30:K30"/>
    <mergeCell ref="A33:H33"/>
    <mergeCell ref="A34:H34"/>
    <mergeCell ref="A1:K1"/>
    <mergeCell ref="E2:F2"/>
    <mergeCell ref="C2:D2"/>
    <mergeCell ref="H2:I2"/>
    <mergeCell ref="J2:K2"/>
    <mergeCell ref="A48:H48"/>
    <mergeCell ref="A41:H41"/>
    <mergeCell ref="A42:H42"/>
    <mergeCell ref="A35:H35"/>
    <mergeCell ref="A36:H36"/>
    <mergeCell ref="A49:H49"/>
    <mergeCell ref="A43:H43"/>
    <mergeCell ref="A44:H44"/>
    <mergeCell ref="A45:H45"/>
    <mergeCell ref="A46:H46"/>
    <mergeCell ref="A47:H47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  <dataValidation type="whole" operator="greaterThanOrEqual" allowBlank="1" showInputMessage="1" showErrorMessage="1" errorTitle="Neispravan unos" error="Dopušten je upis samo cjelobrojnih pozitivnih vrijednosti." sqref="J42:K42 J9:K9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14:K21 J10:K12 J29:K29 J44:K44 J46:K46 J7:K8 J32:K34 J23:K26 J39:K41">
      <formula1>9999999999</formula1>
    </dataValidation>
  </dataValidations>
  <printOptions/>
  <pageMargins left="0.51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O18" sqref="O18"/>
    </sheetView>
  </sheetViews>
  <sheetFormatPr defaultColWidth="9.140625" defaultRowHeight="12.75"/>
  <cols>
    <col min="1" max="2" width="9.140625" style="78" customWidth="1"/>
    <col min="3" max="3" width="30.57421875" style="78" customWidth="1"/>
    <col min="4" max="4" width="9.140625" style="78" customWidth="1"/>
    <col min="5" max="5" width="10.8515625" style="78" bestFit="1" customWidth="1"/>
    <col min="6" max="6" width="10.421875" style="78" bestFit="1" customWidth="1"/>
    <col min="7" max="7" width="10.8515625" style="78" bestFit="1" customWidth="1"/>
    <col min="8" max="8" width="10.7109375" style="78" bestFit="1" customWidth="1"/>
    <col min="9" max="9" width="10.140625" style="78" bestFit="1" customWidth="1"/>
    <col min="10" max="10" width="10.421875" style="78" customWidth="1"/>
    <col min="11" max="11" width="12.8515625" style="78" bestFit="1" customWidth="1"/>
    <col min="12" max="12" width="20.28125" style="78" bestFit="1" customWidth="1"/>
    <col min="13" max="16384" width="9.140625" style="78" customWidth="1"/>
  </cols>
  <sheetData>
    <row r="1" spans="1:12" ht="15.75">
      <c r="A1" s="211" t="s">
        <v>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3:12" ht="12.75" customHeight="1">
      <c r="C2" s="251" t="s">
        <v>192</v>
      </c>
      <c r="D2" s="252"/>
      <c r="E2" s="209" t="s">
        <v>232</v>
      </c>
      <c r="F2" s="210"/>
      <c r="G2" s="88" t="s">
        <v>74</v>
      </c>
      <c r="H2" s="209" t="s">
        <v>226</v>
      </c>
      <c r="I2" s="210"/>
      <c r="K2" s="169" t="s">
        <v>197</v>
      </c>
      <c r="L2" s="169"/>
    </row>
    <row r="3" spans="1:12" ht="12.75" customHeight="1">
      <c r="A3" s="269" t="s">
        <v>159</v>
      </c>
      <c r="B3" s="270"/>
      <c r="C3" s="271"/>
      <c r="D3" s="275" t="s">
        <v>199</v>
      </c>
      <c r="E3" s="277" t="s">
        <v>154</v>
      </c>
      <c r="F3" s="278"/>
      <c r="G3" s="278"/>
      <c r="H3" s="278"/>
      <c r="I3" s="278"/>
      <c r="J3" s="278"/>
      <c r="K3" s="262" t="s">
        <v>156</v>
      </c>
      <c r="L3" s="262" t="s">
        <v>157</v>
      </c>
    </row>
    <row r="4" spans="1:12" ht="90.75" thickBot="1">
      <c r="A4" s="272"/>
      <c r="B4" s="273"/>
      <c r="C4" s="274"/>
      <c r="D4" s="276"/>
      <c r="E4" s="85" t="s">
        <v>178</v>
      </c>
      <c r="F4" s="85" t="s">
        <v>39</v>
      </c>
      <c r="G4" s="85" t="s">
        <v>153</v>
      </c>
      <c r="H4" s="85" t="s">
        <v>155</v>
      </c>
      <c r="I4" s="85" t="s">
        <v>169</v>
      </c>
      <c r="J4" s="89" t="s">
        <v>158</v>
      </c>
      <c r="K4" s="263"/>
      <c r="L4" s="263"/>
    </row>
    <row r="5" spans="1:12" ht="12.75">
      <c r="A5" s="264">
        <v>1</v>
      </c>
      <c r="B5" s="265"/>
      <c r="C5" s="266"/>
      <c r="D5" s="90">
        <v>2</v>
      </c>
      <c r="E5" s="87" t="s">
        <v>188</v>
      </c>
      <c r="F5" s="87" t="s">
        <v>189</v>
      </c>
      <c r="G5" s="87" t="s">
        <v>200</v>
      </c>
      <c r="H5" s="87" t="s">
        <v>201</v>
      </c>
      <c r="I5" s="87" t="s">
        <v>202</v>
      </c>
      <c r="J5" s="87" t="s">
        <v>203</v>
      </c>
      <c r="K5" s="87" t="s">
        <v>204</v>
      </c>
      <c r="L5" s="87" t="s">
        <v>205</v>
      </c>
    </row>
    <row r="6" spans="1:12" ht="12.75">
      <c r="A6" s="267" t="s">
        <v>161</v>
      </c>
      <c r="B6" s="268"/>
      <c r="C6" s="268"/>
      <c r="D6" s="8">
        <v>1</v>
      </c>
      <c r="E6" s="107">
        <v>267499600</v>
      </c>
      <c r="F6" s="107">
        <v>-11081779</v>
      </c>
      <c r="G6" s="107">
        <v>139961898</v>
      </c>
      <c r="H6" s="107">
        <v>8129109</v>
      </c>
      <c r="I6" s="107">
        <v>0</v>
      </c>
      <c r="J6" s="107">
        <v>-11049086</v>
      </c>
      <c r="K6" s="107">
        <v>0</v>
      </c>
      <c r="L6" s="107">
        <f>SUM(E6:K6)</f>
        <v>393459742</v>
      </c>
    </row>
    <row r="7" spans="1:12" ht="18.75" customHeight="1">
      <c r="A7" s="255" t="s">
        <v>162</v>
      </c>
      <c r="B7" s="261"/>
      <c r="C7" s="261"/>
      <c r="D7" s="1">
        <v>2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</row>
    <row r="8" spans="1:12" ht="15.75" customHeight="1">
      <c r="A8" s="253" t="s">
        <v>163</v>
      </c>
      <c r="B8" s="254"/>
      <c r="C8" s="254"/>
      <c r="D8" s="1">
        <v>3</v>
      </c>
      <c r="E8" s="108">
        <f>SUM(E6:E7)</f>
        <v>267499600</v>
      </c>
      <c r="F8" s="108">
        <f aca="true" t="shared" si="0" ref="F8:L8">SUM(F6:F7)</f>
        <v>-11081779</v>
      </c>
      <c r="G8" s="108">
        <f t="shared" si="0"/>
        <v>139961898</v>
      </c>
      <c r="H8" s="108">
        <f t="shared" si="0"/>
        <v>8129109</v>
      </c>
      <c r="I8" s="108">
        <f t="shared" si="0"/>
        <v>0</v>
      </c>
      <c r="J8" s="108">
        <f t="shared" si="0"/>
        <v>-11049086</v>
      </c>
      <c r="K8" s="108">
        <f t="shared" si="0"/>
        <v>0</v>
      </c>
      <c r="L8" s="108">
        <f t="shared" si="0"/>
        <v>393459742</v>
      </c>
    </row>
    <row r="9" spans="1:12" ht="14.25" customHeight="1">
      <c r="A9" s="255" t="s">
        <v>164</v>
      </c>
      <c r="B9" s="261"/>
      <c r="C9" s="261"/>
      <c r="D9" s="1">
        <v>4</v>
      </c>
      <c r="E9" s="104"/>
      <c r="F9" s="104"/>
      <c r="G9" s="104"/>
      <c r="H9" s="104"/>
      <c r="I9" s="104"/>
      <c r="J9" s="104"/>
      <c r="K9" s="104"/>
      <c r="L9" s="104">
        <f>SUM(E9:K9)</f>
        <v>0</v>
      </c>
    </row>
    <row r="10" spans="1:12" s="106" customFormat="1" ht="26.25" customHeight="1">
      <c r="A10" s="255" t="s">
        <v>165</v>
      </c>
      <c r="B10" s="256"/>
      <c r="C10" s="256"/>
      <c r="D10" s="1">
        <v>5</v>
      </c>
      <c r="E10" s="104"/>
      <c r="F10" s="104"/>
      <c r="G10" s="104"/>
      <c r="H10" s="104"/>
      <c r="I10" s="104"/>
      <c r="J10" s="104">
        <v>561564</v>
      </c>
      <c r="K10" s="104"/>
      <c r="L10" s="104">
        <f>SUM(E10:K10)</f>
        <v>561564</v>
      </c>
    </row>
    <row r="11" spans="1:12" s="106" customFormat="1" ht="18.75" customHeight="1">
      <c r="A11" s="255" t="s">
        <v>166</v>
      </c>
      <c r="B11" s="256"/>
      <c r="C11" s="256"/>
      <c r="D11" s="1">
        <v>6</v>
      </c>
      <c r="E11" s="104"/>
      <c r="F11" s="104"/>
      <c r="G11" s="104"/>
      <c r="H11" s="104"/>
      <c r="I11" s="104"/>
      <c r="J11" s="104">
        <v>-112313</v>
      </c>
      <c r="K11" s="104"/>
      <c r="L11" s="104">
        <f>SUM(E11:K11)</f>
        <v>-112313</v>
      </c>
    </row>
    <row r="12" spans="1:12" s="106" customFormat="1" ht="18" customHeight="1">
      <c r="A12" s="255" t="s">
        <v>167</v>
      </c>
      <c r="B12" s="256"/>
      <c r="C12" s="256"/>
      <c r="D12" s="1">
        <v>7</v>
      </c>
      <c r="E12" s="104"/>
      <c r="F12" s="104"/>
      <c r="G12" s="104"/>
      <c r="H12" s="104"/>
      <c r="I12" s="104"/>
      <c r="J12" s="104"/>
      <c r="K12" s="104"/>
      <c r="L12" s="104">
        <f>SUM(E12:K12)</f>
        <v>0</v>
      </c>
    </row>
    <row r="13" spans="1:12" ht="24" customHeight="1">
      <c r="A13" s="253" t="s">
        <v>168</v>
      </c>
      <c r="B13" s="254"/>
      <c r="C13" s="254"/>
      <c r="D13" s="1">
        <v>8</v>
      </c>
      <c r="E13" s="108">
        <f>SUM(E9:E12)</f>
        <v>0</v>
      </c>
      <c r="F13" s="108">
        <f aca="true" t="shared" si="1" ref="F13:L13">SUM(F9:F12)</f>
        <v>0</v>
      </c>
      <c r="G13" s="108">
        <f t="shared" si="1"/>
        <v>0</v>
      </c>
      <c r="H13" s="108">
        <f t="shared" si="1"/>
        <v>0</v>
      </c>
      <c r="I13" s="108">
        <f t="shared" si="1"/>
        <v>0</v>
      </c>
      <c r="J13" s="108">
        <f t="shared" si="1"/>
        <v>449251</v>
      </c>
      <c r="K13" s="108">
        <f t="shared" si="1"/>
        <v>0</v>
      </c>
      <c r="L13" s="108">
        <f t="shared" si="1"/>
        <v>449251</v>
      </c>
    </row>
    <row r="14" spans="1:12" ht="12.75">
      <c r="A14" s="255" t="s">
        <v>169</v>
      </c>
      <c r="B14" s="261"/>
      <c r="C14" s="261"/>
      <c r="D14" s="1">
        <v>9</v>
      </c>
      <c r="E14" s="104"/>
      <c r="F14" s="104"/>
      <c r="G14" s="104"/>
      <c r="H14" s="104"/>
      <c r="I14" s="104">
        <v>1052779</v>
      </c>
      <c r="J14" s="104"/>
      <c r="K14" s="104"/>
      <c r="L14" s="104">
        <f>SUM(E14:K14)</f>
        <v>1052779</v>
      </c>
    </row>
    <row r="15" spans="1:12" ht="12.75">
      <c r="A15" s="253" t="s">
        <v>170</v>
      </c>
      <c r="B15" s="254"/>
      <c r="C15" s="254"/>
      <c r="D15" s="1">
        <v>10</v>
      </c>
      <c r="E15" s="108">
        <f>SUM(E13:E14)</f>
        <v>0</v>
      </c>
      <c r="F15" s="108">
        <f aca="true" t="shared" si="2" ref="F15:L15">SUM(F13:F14)</f>
        <v>0</v>
      </c>
      <c r="G15" s="108">
        <f t="shared" si="2"/>
        <v>0</v>
      </c>
      <c r="H15" s="108">
        <f t="shared" si="2"/>
        <v>0</v>
      </c>
      <c r="I15" s="108">
        <f t="shared" si="2"/>
        <v>1052779</v>
      </c>
      <c r="J15" s="108">
        <f t="shared" si="2"/>
        <v>449251</v>
      </c>
      <c r="K15" s="108">
        <f t="shared" si="2"/>
        <v>0</v>
      </c>
      <c r="L15" s="108">
        <f t="shared" si="2"/>
        <v>1502030</v>
      </c>
    </row>
    <row r="16" spans="1:12" s="106" customFormat="1" ht="12.75">
      <c r="A16" s="255" t="s">
        <v>171</v>
      </c>
      <c r="B16" s="256"/>
      <c r="C16" s="256"/>
      <c r="D16" s="1">
        <v>11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f>SUM(E16:K16)</f>
        <v>0</v>
      </c>
    </row>
    <row r="17" spans="1:12" s="106" customFormat="1" ht="12.75">
      <c r="A17" s="255" t="s">
        <v>172</v>
      </c>
      <c r="B17" s="256"/>
      <c r="C17" s="256"/>
      <c r="D17" s="1">
        <v>12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f>SUM(E17:K17)</f>
        <v>0</v>
      </c>
    </row>
    <row r="18" spans="1:12" s="106" customFormat="1" ht="12.75">
      <c r="A18" s="255" t="s">
        <v>173</v>
      </c>
      <c r="B18" s="256"/>
      <c r="C18" s="256"/>
      <c r="D18" s="1">
        <v>13</v>
      </c>
      <c r="E18" s="104"/>
      <c r="F18" s="104"/>
      <c r="G18" s="104">
        <v>-10301</v>
      </c>
      <c r="H18" s="104"/>
      <c r="I18" s="104"/>
      <c r="J18" s="104"/>
      <c r="K18" s="104"/>
      <c r="L18" s="104">
        <f>SUM(E18:K18)</f>
        <v>-10301</v>
      </c>
    </row>
    <row r="19" spans="1:12" s="106" customFormat="1" ht="12.75">
      <c r="A19" s="255" t="s">
        <v>174</v>
      </c>
      <c r="B19" s="256"/>
      <c r="C19" s="256"/>
      <c r="D19" s="1">
        <v>14</v>
      </c>
      <c r="E19" s="104"/>
      <c r="F19" s="104"/>
      <c r="G19" s="104">
        <v>8129109</v>
      </c>
      <c r="H19" s="104">
        <v>-8129109</v>
      </c>
      <c r="I19" s="104"/>
      <c r="J19" s="104"/>
      <c r="K19" s="104"/>
      <c r="L19" s="104">
        <f>SUM(E19:K19)</f>
        <v>0</v>
      </c>
    </row>
    <row r="20" spans="1:12" s="106" customFormat="1" ht="12.75">
      <c r="A20" s="255" t="s">
        <v>175</v>
      </c>
      <c r="B20" s="256"/>
      <c r="C20" s="256"/>
      <c r="D20" s="1">
        <v>15</v>
      </c>
      <c r="E20" s="104"/>
      <c r="F20" s="104"/>
      <c r="G20" s="104"/>
      <c r="H20" s="104"/>
      <c r="I20" s="104"/>
      <c r="J20" s="104"/>
      <c r="K20" s="104"/>
      <c r="L20" s="104">
        <f>SUM(E20:K20)</f>
        <v>0</v>
      </c>
    </row>
    <row r="21" spans="1:12" ht="12.75">
      <c r="A21" s="253" t="s">
        <v>176</v>
      </c>
      <c r="B21" s="254"/>
      <c r="C21" s="254"/>
      <c r="D21" s="1">
        <v>16</v>
      </c>
      <c r="E21" s="108">
        <f>SUM(E19:E20)</f>
        <v>0</v>
      </c>
      <c r="F21" s="108">
        <f aca="true" t="shared" si="3" ref="F21:L21">SUM(F19:F20)</f>
        <v>0</v>
      </c>
      <c r="G21" s="108">
        <f t="shared" si="3"/>
        <v>8129109</v>
      </c>
      <c r="H21" s="108">
        <f t="shared" si="3"/>
        <v>-8129109</v>
      </c>
      <c r="I21" s="108">
        <f t="shared" si="3"/>
        <v>0</v>
      </c>
      <c r="J21" s="108">
        <f t="shared" si="3"/>
        <v>0</v>
      </c>
      <c r="K21" s="108">
        <f t="shared" si="3"/>
        <v>0</v>
      </c>
      <c r="L21" s="108">
        <f t="shared" si="3"/>
        <v>0</v>
      </c>
    </row>
    <row r="22" spans="1:12" ht="25.5" customHeight="1">
      <c r="A22" s="259" t="s">
        <v>177</v>
      </c>
      <c r="B22" s="260"/>
      <c r="C22" s="260"/>
      <c r="D22" s="4">
        <v>17</v>
      </c>
      <c r="E22" s="105">
        <f>E8+E15+E16+E17+E18+E21</f>
        <v>267499600</v>
      </c>
      <c r="F22" s="105">
        <f aca="true" t="shared" si="4" ref="F22:K22">F8+F15+F16+F17+F18+F21</f>
        <v>-11081779</v>
      </c>
      <c r="G22" s="105">
        <f t="shared" si="4"/>
        <v>148080706</v>
      </c>
      <c r="H22" s="105">
        <f t="shared" si="4"/>
        <v>0</v>
      </c>
      <c r="I22" s="105">
        <f t="shared" si="4"/>
        <v>1052779</v>
      </c>
      <c r="J22" s="105">
        <f t="shared" si="4"/>
        <v>-10599835</v>
      </c>
      <c r="K22" s="105">
        <f t="shared" si="4"/>
        <v>0</v>
      </c>
      <c r="L22" s="105">
        <f>L8+L15+L16+L17+L18+L21</f>
        <v>394951471</v>
      </c>
    </row>
    <row r="23" spans="1:12" ht="12.75">
      <c r="A23" s="257" t="s">
        <v>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</row>
  </sheetData>
  <sheetProtection/>
  <protectedRanges>
    <protectedRange sqref="E2:F2 H2:I2" name="Range1"/>
  </protectedRanges>
  <mergeCells count="29">
    <mergeCell ref="L3:L4"/>
    <mergeCell ref="A5:C5"/>
    <mergeCell ref="A6:C6"/>
    <mergeCell ref="A3:C4"/>
    <mergeCell ref="D3:D4"/>
    <mergeCell ref="E3:J3"/>
    <mergeCell ref="A14:C14"/>
    <mergeCell ref="A7:C7"/>
    <mergeCell ref="A8:C8"/>
    <mergeCell ref="A9:C9"/>
    <mergeCell ref="A10:C10"/>
    <mergeCell ref="K3:K4"/>
    <mergeCell ref="A23:L23"/>
    <mergeCell ref="A19:C19"/>
    <mergeCell ref="A20:C20"/>
    <mergeCell ref="A21:C21"/>
    <mergeCell ref="A22:C22"/>
    <mergeCell ref="A17:C17"/>
    <mergeCell ref="A18:C18"/>
    <mergeCell ref="A1:L1"/>
    <mergeCell ref="E2:F2"/>
    <mergeCell ref="H2:I2"/>
    <mergeCell ref="C2:D2"/>
    <mergeCell ref="A15:C15"/>
    <mergeCell ref="A16:C16"/>
    <mergeCell ref="K2:L2"/>
    <mergeCell ref="A11:C11"/>
    <mergeCell ref="A12:C12"/>
    <mergeCell ref="A13:C13"/>
  </mergeCells>
  <dataValidations count="1">
    <dataValidation type="whole" operator="notEqual" allowBlank="1" showInputMessage="1" showErrorMessage="1" errorTitle="Neispravan unos" error="Unose se samo cjelobrojne (pozitivne ili negativne) vrijednosti" sqref="E14:L14 E9:L12 E16:L20 E6:L7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16384" width="9.140625" style="20" customWidth="1"/>
  </cols>
  <sheetData>
    <row r="1" spans="1:10" ht="12.7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279" t="s">
        <v>193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47.25" customHeight="1">
      <c r="A4" s="280" t="s">
        <v>233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ht="12.75">
      <c r="A6" s="280" t="s">
        <v>195</v>
      </c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280"/>
      <c r="B12" s="280"/>
      <c r="C12" s="280"/>
      <c r="D12" s="280"/>
      <c r="E12" s="280"/>
      <c r="F12" s="280"/>
      <c r="G12" s="280"/>
      <c r="H12" s="280"/>
      <c r="I12" s="280"/>
      <c r="J12" s="280"/>
    </row>
    <row r="13" spans="1:10" ht="12.7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2.7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2.75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2.7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2.7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2.7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2.7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0" spans="1:10" ht="12.75">
      <c r="A20" s="75"/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2.75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5"/>
      <c r="J22" s="75"/>
    </row>
    <row r="23" spans="1:10" ht="12.75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2.75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2.75">
      <c r="A25" s="75"/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15">
      <c r="A26" s="75"/>
      <c r="B26" s="75"/>
      <c r="C26" s="75"/>
      <c r="D26" s="75"/>
      <c r="E26" s="75"/>
      <c r="F26" s="75"/>
      <c r="G26" s="75"/>
      <c r="H26" s="75"/>
      <c r="I26" s="76"/>
      <c r="J26" s="75"/>
    </row>
    <row r="27" spans="1:10" ht="12.7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2.75">
      <c r="A28" s="75"/>
      <c r="B28" s="75"/>
      <c r="C28" s="75"/>
      <c r="D28" s="75"/>
      <c r="E28" s="75"/>
      <c r="F28" s="75"/>
      <c r="G28" s="75"/>
      <c r="H28" s="75"/>
      <c r="I28" s="75"/>
      <c r="J28" s="75"/>
    </row>
  </sheetData>
  <sheetProtection/>
  <mergeCells count="3">
    <mergeCell ref="A2:J2"/>
    <mergeCell ref="A6:J12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Zeljka Artner-Pavkovic</cp:lastModifiedBy>
  <cp:lastPrinted>2013-04-29T08:33:41Z</cp:lastPrinted>
  <dcterms:created xsi:type="dcterms:W3CDTF">2008-10-17T11:51:54Z</dcterms:created>
  <dcterms:modified xsi:type="dcterms:W3CDTF">2014-04-30T13:58:41Z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